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te-Filesv\総務課\02財政係\財政関係（市川）\R2財政（R2.4.1）\財政指標\財政状況資料集（旧財政分析比較表ほかH22～）\R3決算\1回目\"/>
    </mc:Choice>
  </mc:AlternateContent>
  <bookViews>
    <workbookView xWindow="0" yWindow="0" windowWidth="20490" windowHeight="7485" tabRatio="804"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<sst xmlns="http://schemas.openxmlformats.org/spreadsheetml/2006/main" count="1127" uniqueCount="617">
  <si>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</si>
  <si>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</si>
  <si>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</si>
  <si>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</si>
  <si>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</si>
  <si>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</si>
  <si>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</si>
  <si>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</si>
  <si>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</si>
  <si>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</si>
  <si>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</si>
  <si>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</si>
  <si>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</si>
  <si>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</si>
  <si>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</si>
  <si>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</si>
  <si>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</si>
  <si>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</si>
  <si>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</si>
  <si>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</si>
  <si>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</si>
  <si>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</si>
  <si>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</si>
  <si>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</si>
  <si>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</si>
  <si>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</si>
  <si>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</si>
  <si>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</si>
  <si>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</si>
  <si>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</si>
  <si>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</si>
  <si>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</si>
  <si>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</si>
  <si>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</si>
  <si>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</si>
  <si>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</si>
  <si>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</si>
  <si>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</si>
  <si>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</si>
  <si>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</si>
  <si>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</si>
  <si>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</si>
  <si>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</si>
  <si>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</si>
  <si>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</si>
  <si>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</si>
  <si>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</si>
  <si>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</si>
  <si>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</si>
  <si>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</si>
  <si>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</si>
  <si>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</si>
  <si>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</si>
  <si>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</si>
  <si>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</si>
  <si>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</si>
  <si>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</si>
  <si>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</si>
  <si>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</si>
  <si>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</si>
  <si>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</si>
  <si>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</si>
  <si>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</si>
  <si>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</si>
  <si>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</si>
  <si>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</si>
  <si>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</si>
  <si>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</si>
  <si>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</si>
  <si>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</si>
  <si>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</si>
  <si>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</si>
  <si>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</si>
  <si>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</si>
  <si>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</si>
  <si>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</si>
  <si>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</si>
  <si>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</si>
  <si>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</si>
  <si>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</si>
  <si>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</si>
  <si>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</si>
  <si>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</si>
  <si>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</si>
  <si>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</si>
  <si>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</si>
  <si>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</si>
  <si>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</si>
  <si>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</si>
  <si>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</si>
  <si>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</si>
  <si>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</si>
  <si>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</si>
  <si>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</si>
  <si>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</si>
  <si>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</si>
  <si>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</si>
  <si>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</si>
  <si>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</si>
  <si>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</si>
  <si>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</si>
  <si>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</si>
  <si>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</si>
  <si>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</si>
  <si>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</si>
  <si>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</si>
  <si>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</si>
  <si>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</si>
  <si>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</si>
  <si>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</si>
  <si>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</si>
  <si>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</si>
  <si>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</si>
  <si>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</si>
  <si>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</si>
  <si>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</si>
  <si>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</si>
  <si>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</si>
  <si>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</si>
  <si>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</si>
  <si>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</si>
  <si>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</si>
  <si>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</si>
  <si>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</si>
  <si>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</si>
  <si>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</si>
  <si>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</si>
  <si>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</si>
  <si>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</si>
  <si>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</si>
  <si>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</si>
  <si>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</si>
  <si>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</si>
  <si>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</si>
  <si>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</si>
  <si>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</si>
  <si>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</si>
  <si>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</si>
  <si>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</si>
  <si>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</si>
  <si>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</si>
  <si>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</si>
  <si>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</si>
  <si>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</si>
  <si>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</si>
  <si>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</si>
  <si>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</si>
  <si>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</si>
  <si>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</si>
  <si>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</si>
  <si>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</si>
  <si>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</si>
  <si>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</si>
  <si>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</si>
  <si>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</si>
  <si>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</si>
  <si>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</si>
  <si>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</si>
  <si>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</si>
  <si>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</si>
  <si>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</si>
  <si>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</si>
  <si>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</si>
  <si>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</si>
  <si>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</si>
  <si>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</si>
  <si>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</si>
  <si>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</si>
  <si>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</si>
  <si>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</si>
  <si>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</si>
  <si>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</si>
  <si>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</si>
  <si>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</si>
  <si>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</si>
  <si>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</si>
  <si>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</si>
  <si>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</si>
  <si>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</si>
  <si>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</si>
  <si>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</si>
  <si>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</si>
  <si>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</si>
  <si>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</si>
  <si>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</si>
  <si>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</si>
  <si>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</si>
  <si>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</si>
  <si>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</si>
  <si>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</si>
  <si>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</si>
  <si>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</si>
  <si>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</si>
  <si>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</si>
  <si>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</si>
  <si>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</si>
  <si>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</si>
  <si>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</si>
  <si>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</si>
  <si>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</si>
  <si>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</si>
  <si>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</si>
  <si>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</si>
  <si>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</si>
  <si>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</si>
  <si>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</si>
  <si>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</si>
  <si>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</si>
  <si>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</si>
  <si>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</si>
  <si>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</si>
  <si>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</si>
  <si>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</si>
  <si>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</si>
  <si>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</si>
  <si>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</si>
  <si>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</si>
  <si>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</si>
  <si>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</si>
  <si>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</si>
  <si>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</si>
  <si>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</si>
  <si>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</si>
  <si>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</si>
  <si>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</si>
  <si>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</si>
  <si>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</si>
  <si>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</si>
  <si>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</si>
  <si>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</si>
  <si>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</si>
  <si>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</si>
  <si>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</si>
  <si>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</si>
  <si>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</si>
  <si>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</si>
  <si>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</si>
  <si>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</si>
  <si>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</si>
  <si>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</si>
  <si>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</si>
  <si>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</si>
  <si>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</si>
  <si>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</si>
  <si>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</si>
  <si>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</si>
  <si>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</si>
  <si>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</si>
  <si>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</si>
  <si>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</si>
  <si>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</si>
  <si>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</si>
  <si>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</si>
  <si>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</si>
  <si>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</si>
  <si>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</si>
  <si>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</si>
  <si>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</si>
  <si>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</si>
  <si>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</si>
  <si>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</si>
  <si>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</si>
  <si>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</si>
  <si>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</si>
  <si>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</si>
  <si>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</si>
  <si>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</si>
  <si>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</si>
  <si>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</si>
  <si>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</si>
  <si>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</si>
  <si>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</si>
  <si>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</si>
  <si>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</si>
  <si>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</si>
  <si>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</si>
  <si>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</si>
  <si>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</si>
  <si>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</si>
  <si>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</si>
  <si>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</si>
  <si>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</si>
  <si>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</si>
  <si>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</si>
  <si>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</si>
  <si>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</si>
  <si>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</si>
  <si>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</si>
  <si>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</si>
  <si>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</si>
  <si>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</si>
  <si>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</si>
  <si>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</si>
  <si>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</si>
  <si>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</si>
  <si>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</si>
  <si>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</si>
  <si>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</si>
  <si>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</si>
  <si>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</si>
  <si>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</si>
  <si>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</si>
  <si>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</si>
  <si>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</si>
  <si>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</si>
  <si>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</si>
  <si>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</si>
  <si>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</si>
  <si>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</si>
  <si>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</si>
  <si>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</si>
  <si>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</si>
  <si>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</si>
  <si>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</si>
  <si>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</si>
  <si>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</si>
  <si>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</si>
  <si>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</si>
  <si>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</si>
  <si>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</si>
  <si>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</si>
  <si>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</si>
  <si>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</si>
  <si>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</si>
  <si>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</si>
  <si>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</si>
  <si>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</si>
  <si>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</si>
  <si>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</si>
  <si>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</si>
  <si>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</si>
  <si>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</si>
  <si>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</si>
  <si>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</si>
  <si>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</si>
  <si>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</si>
  <si>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</si>
  <si>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</si>
  <si>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</si>
  <si>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</si>
  <si>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</si>
  <si>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</si>
  <si>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</si>
  <si>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</si>
  <si>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</si>
  <si>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</si>
  <si>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</si>
  <si>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</si>
  <si>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</si>
  <si>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</si>
  <si>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</si>
  <si>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</si>
  <si>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</si>
  <si>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</si>
  <si>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</si>
  <si>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</si>
  <si>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</si>
  <si>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</si>
  <si>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</si>
  <si>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</si>
  <si>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</si>
  <si>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</si>
  <si>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</si>
  <si>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</si>
  <si>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</si>
  <si>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</si>
  <si>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</si>
  <si>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</si>
  <si>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</si>
  <si>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</si>
  <si>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</si>
  <si>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</si>
  <si>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</si>
  <si>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</si>
  <si>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</si>
  <si>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</si>
  <si>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</si>
  <si>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</si>
  <si>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</si>
  <si>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</si>
  <si>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</si>
  <si>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</si>
  <si>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</si>
  <si>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</si>
  <si>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</si>
  <si>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</si>
  <si>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</si>
  <si>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</si>
  <si>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</si>
  <si>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</si>
  <si>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</si>
  <si>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</si>
  <si>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</si>
  <si>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</si>
  <si>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</si>
  <si>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</si>
  <si>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</si>
  <si>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t>
    <phoneticPr fontId="5"/>
  </si>
  <si>
    <t>立科町白樺高原下水道事業特別会計</t>
    <phoneticPr fontId="5"/>
  </si>
  <si>
    <t>立科町索道事業特別会計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</si>
  <si>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</si>
  <si>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</si>
  <si>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</si>
  <si>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</si>
  <si>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</si>
  <si>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</si>
  <si>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</si>
  <si>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</si>
  <si>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</si>
  <si>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</si>
  <si>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</si>
  <si>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</si>
  <si>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</si>
  <si>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</si>
  <si>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</si>
  <si>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</si>
  <si>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</si>
  <si>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</si>
  <si>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</si>
  <si>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</si>
  <si>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</si>
  <si>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</si>
  <si>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</si>
  <si>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</si>
  <si>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</si>
  <si>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</si>
  <si>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</si>
  <si>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</si>
  <si>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</si>
  <si>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</si>
  <si>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</si>
  <si>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</si>
  <si>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</si>
  <si>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</si>
  <si>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</si>
  <si>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</si>
  <si>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</si>
  <si>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</si>
  <si>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</si>
  <si>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</si>
  <si>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</si>
  <si>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</si>
  <si>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</si>
  <si>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</si>
  <si>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</si>
  <si>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</si>
  <si>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</si>
  <si>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</si>
  <si>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</si>
  <si>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</si>
  <si>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</si>
  <si>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</si>
  <si>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</si>
  <si>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</si>
  <si>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</si>
  <si>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</si>
  <si>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</si>
  <si>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</si>
  <si>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</si>
  <si>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</si>
  <si>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</si>
  <si>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</si>
  <si>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</si>
  <si>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</si>
  <si>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</si>
  <si>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</si>
  <si>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</si>
  <si>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</si>
  <si>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</si>
  <si>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</si>
  <si>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</si>
  <si>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</si>
  <si>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</si>
  <si>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</si>
  <si>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</si>
  <si>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</si>
  <si>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</si>
  <si>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</si>
  <si>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</si>
  <si>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</si>
  <si>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</si>
  <si>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</si>
  <si>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</si>
  <si>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</si>
  <si>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</si>
  <si>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立科町後期高齢者医療特別会計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</si>
  <si>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</si>
  <si>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</si>
  <si>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</si>
  <si>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</si>
  <si>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</si>
  <si>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</si>
  <si>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</si>
  <si>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</si>
  <si>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</si>
  <si>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</si>
  <si>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</si>
  <si>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</si>
  <si>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</si>
  <si>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</si>
  <si>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</si>
  <si>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</si>
  <si>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</si>
  <si>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</si>
  <si>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</si>
  <si>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</si>
  <si>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</si>
  <si>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</si>
  <si>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</si>
  <si>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</si>
  <si>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</si>
  <si>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</si>
  <si>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</si>
  <si>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</si>
  <si>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</si>
  <si>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</si>
  <si>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</si>
  <si>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</si>
  <si>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</si>
  <si>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</si>
  <si>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</si>
  <si>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</si>
  <si>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</si>
  <si>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</si>
  <si>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</si>
  <si>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</si>
  <si>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</si>
  <si>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</si>
  <si>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</si>
  <si>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</si>
  <si>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</si>
  <si>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</si>
  <si>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</si>
  <si>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</si>
  <si>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</si>
  <si>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</si>
  <si>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</si>
  <si>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</si>
  <si>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</si>
  <si>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</si>
  <si>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</si>
  <si>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</si>
  <si>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</si>
  <si>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</si>
  <si>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</si>
  <si>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</si>
  <si>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</si>
  <si>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</si>
  <si>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</si>
  <si>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</si>
  <si>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</si>
  <si>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</si>
  <si>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</si>
  <si>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</si>
  <si>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</si>
  <si>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</si>
  <si>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</si>
  <si>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</si>
  <si>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</si>
  <si>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</si>
  <si>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</si>
  <si>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</si>
  <si>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</si>
  <si>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</si>
  <si>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</si>
  <si>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</si>
  <si>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</si>
  <si>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</si>
  <si>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</si>
  <si>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2.55</t>
  </si>
  <si>
    <t>▲ 11.27</t>
  </si>
  <si>
    <t>▲ 2.63</t>
  </si>
  <si>
    <t>▲ 2.57</t>
  </si>
  <si>
    <t>立科町水道事業会計</t>
  </si>
  <si>
    <t>一般会計</t>
  </si>
  <si>
    <t>立科町下水道事業会計</t>
  </si>
  <si>
    <t>立科町介護保険特別会計</t>
  </si>
  <si>
    <t>立科町索道事業特別会計</t>
  </si>
  <si>
    <t>立科町国民健康保険特別会計</t>
  </si>
  <si>
    <t>立科町白樺高原下水道事業特別会計</t>
  </si>
  <si>
    <t>立科町後期高齢者医療特別会計</t>
  </si>
  <si>
    <t>その他会計（赤字）</t>
  </si>
  <si>
    <t>▲ 0.19</t>
  </si>
  <si>
    <t>▲ 0.12</t>
  </si>
  <si>
    <t>▲ 0.18</t>
  </si>
  <si>
    <t>▲ 0.09</t>
  </si>
  <si>
    <t>その他会計（黒字）</t>
  </si>
  <si>
    <t>（百万円）</t>
    <phoneticPr fontId="5"/>
  </si>
  <si>
    <t>H28末</t>
    <phoneticPr fontId="5"/>
  </si>
  <si>
    <t>H29末</t>
    <phoneticPr fontId="5"/>
  </si>
  <si>
    <t>H30末</t>
    <phoneticPr fontId="5"/>
  </si>
  <si>
    <t>R01末</t>
    <phoneticPr fontId="5"/>
  </si>
  <si>
    <t>R02末</t>
    <phoneticPr fontId="5"/>
  </si>
  <si>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</si>
  <si>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</si>
  <si>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</si>
  <si>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</si>
  <si>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</si>
  <si>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</si>
  <si>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</si>
  <si>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</si>
  <si>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</si>
  <si>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</si>
  <si>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</si>
  <si>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</si>
  <si>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</si>
  <si>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</si>
  <si>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</si>
  <si>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</si>
  <si>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</si>
  <si>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</si>
  <si>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</si>
  <si>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ふるさと活性化基金</t>
  </si>
  <si>
    <t>上下水道整備基金</t>
  </si>
  <si>
    <t>白樺高原下水道事業基金</t>
  </si>
  <si>
    <t>教育施設整備基金</t>
  </si>
  <si>
    <t>公共施設等整備基金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</si>
</sst>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AB1-4229-AA15-2C623FFF9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50486</c:v>
                </c:pt>
                <c:pt idx="1">
                  <c:v>87134</c:v>
                </c:pt>
                <c:pt idx="2">
                  <c:v>50091</c:v>
                </c:pt>
                <c:pt idx="3">
                  <c:v>54440</c:v>
                </c:pt>
                <c:pt idx="4">
                  <c:v>89410</c:v>
                </c:pt>
              </c:numCache>
            </c:numRef>
          </c:val>
          <c:smooth val="0"/>
          <c:extLst>
            <c:ext xmlns:c16="http://schemas.microsoft.com/office/drawing/2014/chart" uri="{C3380CC4-5D6E-409C-BE32-E72D297353CC}">
              <c16:uniqueId val="{00000001-CAB1-4229-AA15-2C623FFF9B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19.61</c:v>
                </c:pt>
                <c:pt idx="1">
                  <c:v>19.7</c:v>
                </c:pt>
                <c:pt idx="2">
                  <c:v>20.43</c:v>
                </c:pt>
                <c:pt idx="3">
                  <c:v>16.690000000000001</c:v>
                </c:pt>
                <c:pt idx="4">
                  <c:v>18.059999999999999</c:v>
                </c:pt>
              </c:numCache>
            </c:numRef>
          </c:val>
          <c:extLst>
            <c:ext xmlns:c16="http://schemas.microsoft.com/office/drawing/2014/chart" uri="{C3380CC4-5D6E-409C-BE32-E72D297353CC}">
              <c16:uniqueId val="{00000000-FD0A-421E-BAB3-18BF11B0C9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58.89</c:v>
                </c:pt>
                <c:pt idx="1">
                  <c:v>48.89</c:v>
                </c:pt>
                <c:pt idx="2">
                  <c:v>44.68</c:v>
                </c:pt>
                <c:pt idx="3">
                  <c:v>42.23</c:v>
                </c:pt>
                <c:pt idx="4">
                  <c:v>39.54</c:v>
                </c:pt>
              </c:numCache>
            </c:numRef>
          </c:val>
          <c:extLst>
            <c:ext xmlns:c16="http://schemas.microsoft.com/office/drawing/2014/chart" uri="{C3380CC4-5D6E-409C-BE32-E72D297353CC}">
              <c16:uniqueId val="{00000001-FD0A-421E-BAB3-18BF11B0C9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-11.27</c:v>
                </c:pt>
                <c:pt idx="2">
                  <c:v>-2.63</c:v>
                </c:pt>
                <c:pt idx="3">
                  <c:v>-2.57</c:v>
                </c:pt>
                <c:pt idx="4">
                  <c:v>2.5</c:v>
                </c:pt>
              </c:numCache>
            </c:numRef>
          </c:val>
          <c:smooth val="0"/>
          <c:extLst>
            <c:ext xmlns:c16="http://schemas.microsoft.com/office/drawing/2014/chart" uri="{C3380CC4-5D6E-409C-BE32-E72D297353CC}">
              <c16:uniqueId val="{00000002-FD0A-421E-BAB3-18BF11B0C9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c:v>
                </c:pt>
                <c:pt idx="2">
                  <c:v>#N/A</c:v>
                </c:pt>
                <c:pt idx="3">
                  <c:v>0.53</c:v>
                </c:pt>
                <c:pt idx="4">
                  <c:v>#N/A</c:v>
                </c:pt>
                <c:pt idx="5">
                  <c:v>0.49</c:v>
                </c:pt>
                <c:pt idx="6">
                  <c:v>#N/A</c:v>
                </c:pt>
                <c:pt idx="7">
                  <c:v>1.1499999999999999</c:v>
                </c:pt>
                <c:pt idx="8">
                  <c:v>#N/A</c:v>
                </c:pt>
                <c:pt idx="9">
                  <c:v>0</c:v>
                </c:pt>
              </c:numCache>
            </c:numRef>
          </c:val>
          <c:extLst>
            <c:ext xmlns:c16="http://schemas.microsoft.com/office/drawing/2014/chart" uri="{C3380CC4-5D6E-409C-BE32-E72D297353CC}">
              <c16:uniqueId val="{00000000-7211-421E-ACC5-C5A2DB2D06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0.19</c:v>
                </c:pt>
                <c:pt idx="1">
                  <c:v>#N/A</c:v>
                </c:pt>
                <c:pt idx="2">
                  <c:v>0.12</c:v>
                </c:pt>
                <c:pt idx="3">
                  <c:v>#N/A</c:v>
                </c:pt>
                <c:pt idx="4">
                  <c:v>0.18</c:v>
                </c:pt>
                <c:pt idx="5">
                  <c:v>#N/A</c:v>
                </c:pt>
                <c:pt idx="6">
                  <c:v>0.09</c:v>
                </c:pt>
                <c:pt idx="7">
                  <c:v>#N/A</c:v>
                </c:pt>
                <c:pt idx="8">
                  <c:v>0</c:v>
                </c:pt>
                <c:pt idx="9">
                  <c:v>0</c:v>
                </c:pt>
              </c:numCache>
            </c:numRef>
          </c:val>
          <c:extLst>
            <c:ext xmlns:c16="http://schemas.microsoft.com/office/drawing/2014/chart" uri="{C3380CC4-5D6E-409C-BE32-E72D297353CC}">
              <c16:uniqueId val="{00000001-7211-421E-ACC5-C5A2DB2D06A1}"/>
            </c:ext>
          </c:extLst>
        </c:ser>
        <c:ser>
          <c:idx val="2"/>
          <c:order val="2"/>
          <c:tx>
            <c:strRef>
              <c:f>データシート!$A$29</c:f>
              <c:strCache>
                <c:ptCount val="1"/>
                <c:pt idx="0">
                  <c:v>立科町後期高齢者医療特別会計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7211-421E-ACC5-C5A2DB2D06A1}"/>
            </c:ext>
          </c:extLst>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0.05</c:v>
                </c:pt>
                <c:pt idx="4">
                  <c:v>#N/A</c:v>
                </c:pt>
                <c:pt idx="5">
                  <c:v>0.05</c:v>
                </c:pt>
                <c:pt idx="6">
                  <c:v>#N/A</c:v>
                </c:pt>
                <c:pt idx="7">
                  <c:v>0.08</c:v>
                </c:pt>
                <c:pt idx="8">
                  <c:v>#N/A</c:v>
                </c:pt>
                <c:pt idx="9">
                  <c:v>0.25</c:v>
                </c:pt>
              </c:numCache>
            </c:numRef>
          </c:val>
          <c:extLst>
            <c:ext xmlns:c16="http://schemas.microsoft.com/office/drawing/2014/chart" uri="{C3380CC4-5D6E-409C-BE32-E72D297353CC}">
              <c16:uniqueId val="{00000003-7211-421E-ACC5-C5A2DB2D06A1}"/>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0.38</c:v>
                </c:pt>
                <c:pt idx="4">
                  <c:v>#N/A</c:v>
                </c:pt>
                <c:pt idx="5">
                  <c:v>0.18</c:v>
                </c:pt>
                <c:pt idx="6">
                  <c:v>#N/A</c:v>
                </c:pt>
                <c:pt idx="7">
                  <c:v>0.19</c:v>
                </c:pt>
                <c:pt idx="8">
                  <c:v>#N/A</c:v>
                </c:pt>
                <c:pt idx="9">
                  <c:v>0.56000000000000005</c:v>
                </c:pt>
              </c:numCache>
            </c:numRef>
          </c:val>
          <c:extLst>
            <c:ext xmlns:c16="http://schemas.microsoft.com/office/drawing/2014/chart" uri="{C3380CC4-5D6E-409C-BE32-E72D297353CC}">
              <c16:uniqueId val="{00000004-7211-421E-ACC5-C5A2DB2D06A1}"/>
            </c:ext>
          </c:extLst>
        </c:ser>
        <c:ser>
          <c:idx val="5"/>
          <c:order val="5"/>
          <c:tx>
            <c:strRef>
              <c:f>データシート!$A$32</c:f>
              <c:strCache>
                <c:ptCount val="1"/>
                <c:pt idx="0">
                  <c:v>立科町索道事業特別会計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9.34</c:v>
                </c:pt>
                <c:pt idx="2">
                  <c:v>#N/A</c:v>
                </c:pt>
                <c:pt idx="3">
                  <c:v>8.5</c:v>
                </c:pt>
                <c:pt idx="4">
                  <c:v>#N/A</c:v>
                </c:pt>
                <c:pt idx="5">
                  <c:v>5.83</c:v>
                </c:pt>
                <c:pt idx="6">
                  <c:v>#N/A</c:v>
                </c:pt>
                <c:pt idx="7">
                  <c:v>1.77</c:v>
                </c:pt>
                <c:pt idx="8">
                  <c:v>#N/A</c:v>
                </c:pt>
                <c:pt idx="9">
                  <c:v>0.71</c:v>
                </c:pt>
              </c:numCache>
            </c:numRef>
          </c:val>
          <c:extLst>
            <c:ext xmlns:c16="http://schemas.microsoft.com/office/drawing/2014/chart" uri="{C3380CC4-5D6E-409C-BE32-E72D297353CC}">
              <c16:uniqueId val="{00000005-7211-421E-ACC5-C5A2DB2D06A1}"/>
            </c:ext>
          </c:extLst>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0.96</c:v>
                </c:pt>
                <c:pt idx="4">
                  <c:v>#N/A</c:v>
                </c:pt>
                <c:pt idx="5">
                  <c:v>0.97</c:v>
                </c:pt>
                <c:pt idx="6">
                  <c:v>#N/A</c:v>
                </c:pt>
                <c:pt idx="7">
                  <c:v>0.48</c:v>
                </c:pt>
                <c:pt idx="8">
                  <c:v>#N/A</c:v>
                </c:pt>
                <c:pt idx="9">
                  <c:v>1.63</c:v>
                </c:pt>
              </c:numCache>
            </c:numRef>
          </c:val>
          <c:extLst>
            <c:ext xmlns:c16="http://schemas.microsoft.com/office/drawing/2014/chart" uri="{C3380CC4-5D6E-409C-BE32-E72D297353CC}">
              <c16:uniqueId val="{00000006-7211-421E-ACC5-C5A2DB2D06A1}"/>
            </c:ext>
          </c:extLst>
        </c:ser>
        <c:ser>
          <c:idx val="7"/>
          <c:order val="7"/>
          <c:tx>
            <c:strRef>
              <c:f>データシート!$A$34</c:f>
              <c:strCache>
                <c:ptCount val="1"/>
                <c:pt idx="0">
                  <c:v>立科町下水道事業会計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3.11</c:v>
                </c:pt>
              </c:numCache>
            </c:numRef>
          </c:val>
          <c:extLst>
            <c:ext xmlns:c16="http://schemas.microsoft.com/office/drawing/2014/chart" uri="{C3380CC4-5D6E-409C-BE32-E72D297353CC}">
              <c16:uniqueId val="{00000007-7211-421E-ACC5-C5A2DB2D06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19.7</c:v>
                </c:pt>
                <c:pt idx="2">
                  <c:v>#N/A</c:v>
                </c:pt>
                <c:pt idx="3">
                  <c:v>19.75</c:v>
                </c:pt>
                <c:pt idx="4">
                  <c:v>#N/A</c:v>
                </c:pt>
                <c:pt idx="5">
                  <c:v>20.55</c:v>
                </c:pt>
                <c:pt idx="6">
                  <c:v>#N/A</c:v>
                </c:pt>
                <c:pt idx="7">
                  <c:v>16.68</c:v>
                </c:pt>
                <c:pt idx="8">
                  <c:v>#N/A</c:v>
                </c:pt>
                <c:pt idx="9">
                  <c:v>17.079999999999998</c:v>
                </c:pt>
              </c:numCache>
            </c:numRef>
          </c:val>
          <c:extLst>
            <c:ext xmlns:c16="http://schemas.microsoft.com/office/drawing/2014/chart" uri="{C3380CC4-5D6E-409C-BE32-E72D297353CC}">
              <c16:uniqueId val="{00000008-7211-421E-ACC5-C5A2DB2D06A1}"/>
            </c:ext>
          </c:extLst>
        </c:ser>
        <c:ser>
          <c:idx val="9"/>
          <c:order val="9"/>
          <c:tx>
            <c:strRef>
              <c:f>データシート!$A$36</c:f>
              <c:strCache>
                <c:ptCount val="1"/>
                <c:pt idx="0">
                  <c:v>立科町水道事業会計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24.69</c:v>
                </c:pt>
                <c:pt idx="2">
                  <c:v>#N/A</c:v>
                </c:pt>
                <c:pt idx="3">
                  <c:v>25.98</c:v>
                </c:pt>
                <c:pt idx="4">
                  <c:v>#N/A</c:v>
                </c:pt>
                <c:pt idx="5">
                  <c:v>27.21</c:v>
                </c:pt>
                <c:pt idx="6">
                  <c:v>#N/A</c:v>
                </c:pt>
                <c:pt idx="7">
                  <c:v>24.95</c:v>
                </c:pt>
                <c:pt idx="8">
                  <c:v>#N/A</c:v>
                </c:pt>
                <c:pt idx="9">
                  <c:v>24.46</c:v>
                </c:pt>
              </c:numCache>
            </c:numRef>
          </c:val>
          <c:extLst>
            <c:ext xmlns:c16="http://schemas.microsoft.com/office/drawing/2014/chart" uri="{C3380CC4-5D6E-409C-BE32-E72D297353CC}">
              <c16:uniqueId val="{00000009-7211-421E-ACC5-C5A2DB2D06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415</c:v>
                </c:pt>
                <c:pt idx="5">
                  <c:v>418</c:v>
                </c:pt>
                <c:pt idx="8">
                  <c:v>429</c:v>
                </c:pt>
                <c:pt idx="11">
                  <c:v>433</c:v>
                </c:pt>
                <c:pt idx="14">
                  <c:v>443</c:v>
                </c:pt>
              </c:numCache>
            </c:numRef>
          </c:val>
          <c:extLst>
            <c:ext xmlns:c16="http://schemas.microsoft.com/office/drawing/2014/chart" uri="{C3380CC4-5D6E-409C-BE32-E72D297353CC}">
              <c16:uniqueId val="{00000000-BB4C-4CD8-A7C7-BCEEB51C7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4C-4CD8-A7C7-BCEEB51C7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4C-4CD8-A7C7-BCEEB51C7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64</c:v>
                </c:pt>
                <c:pt idx="6">
                  <c:v>68</c:v>
                </c:pt>
                <c:pt idx="9">
                  <c:v>86</c:v>
                </c:pt>
                <c:pt idx="12">
                  <c:v>72</c:v>
                </c:pt>
              </c:numCache>
            </c:numRef>
          </c:val>
          <c:extLst>
            <c:ext xmlns:c16="http://schemas.microsoft.com/office/drawing/2014/chart" uri="{C3380CC4-5D6E-409C-BE32-E72D297353CC}">
              <c16:uniqueId val="{00000003-BB4C-4CD8-A7C7-BCEEB51C7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249</c:v>
                </c:pt>
                <c:pt idx="3">
                  <c:v>264</c:v>
                </c:pt>
                <c:pt idx="6">
                  <c:v>254</c:v>
                </c:pt>
                <c:pt idx="9">
                  <c:v>265</c:v>
                </c:pt>
                <c:pt idx="12">
                  <c:v>237</c:v>
                </c:pt>
              </c:numCache>
            </c:numRef>
          </c:val>
          <c:extLst>
            <c:ext xmlns:c16="http://schemas.microsoft.com/office/drawing/2014/chart" uri="{C3380CC4-5D6E-409C-BE32-E72D297353CC}">
              <c16:uniqueId val="{00000004-BB4C-4CD8-A7C7-BCEEB51C7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4C-4CD8-A7C7-BCEEB51C7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4C-4CD8-A7C7-BCEEB51C7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c:v>
                </c:pt>
                <c:pt idx="3">
                  <c:v>261</c:v>
                </c:pt>
                <c:pt idx="6">
                  <c:v>292</c:v>
                </c:pt>
                <c:pt idx="9">
                  <c:v>302</c:v>
                </c:pt>
                <c:pt idx="12">
                  <c:v>323</c:v>
                </c:pt>
              </c:numCache>
            </c:numRef>
          </c:val>
          <c:extLst>
            <c:ext xmlns:c16="http://schemas.microsoft.com/office/drawing/2014/chart" uri="{C3380CC4-5D6E-409C-BE32-E72D297353CC}">
              <c16:uniqueId val="{00000007-BB4C-4CD8-A7C7-BCEEB51C7E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171</c:v>
                </c:pt>
                <c:pt idx="5">
                  <c:v>#N/A</c:v>
                </c:pt>
                <c:pt idx="6">
                  <c:v>#N/A</c:v>
                </c:pt>
                <c:pt idx="7">
                  <c:v>185</c:v>
                </c:pt>
                <c:pt idx="8">
                  <c:v>#N/A</c:v>
                </c:pt>
                <c:pt idx="9">
                  <c:v>#N/A</c:v>
                </c:pt>
                <c:pt idx="10">
                  <c:v>220</c:v>
                </c:pt>
                <c:pt idx="11">
                  <c:v>#N/A</c:v>
                </c:pt>
                <c:pt idx="12">
                  <c:v>#N/A</c:v>
                </c:pt>
                <c:pt idx="13">
                  <c:v>189</c:v>
                </c:pt>
                <c:pt idx="14">
                  <c:v>#N/A</c:v>
                </c:pt>
              </c:numCache>
            </c:numRef>
          </c:val>
          <c:smooth val="0"/>
          <c:extLst>
            <c:ext xmlns:c16="http://schemas.microsoft.com/office/drawing/2014/chart" uri="{C3380CC4-5D6E-409C-BE32-E72D297353CC}">
              <c16:uniqueId val="{00000008-BB4C-4CD8-A7C7-BCEEB51C7E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3903</c:v>
                </c:pt>
                <c:pt idx="5">
                  <c:v>3831</c:v>
                </c:pt>
                <c:pt idx="8">
                  <c:v>3682</c:v>
                </c:pt>
                <c:pt idx="11">
                  <c:v>3688</c:v>
                </c:pt>
                <c:pt idx="14">
                  <c:v>2594</c:v>
                </c:pt>
              </c:numCache>
            </c:numRef>
          </c:val>
          <c:extLst>
            <c:ext xmlns:c16="http://schemas.microsoft.com/office/drawing/2014/chart" uri="{C3380CC4-5D6E-409C-BE32-E72D297353CC}">
              <c16:uniqueId val="{00000000-4E82-41CA-99FD-45CB4A1333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5</c:v>
                </c:pt>
                <c:pt idx="8">
                  <c:v>3</c:v>
                </c:pt>
                <c:pt idx="11">
                  <c:v>1</c:v>
                </c:pt>
                <c:pt idx="14">
                  <c:v>0</c:v>
                </c:pt>
              </c:numCache>
            </c:numRef>
          </c:val>
          <c:extLst>
            <c:ext xmlns:c16="http://schemas.microsoft.com/office/drawing/2014/chart" uri="{C3380CC4-5D6E-409C-BE32-E72D297353CC}">
              <c16:uniqueId val="{00000001-4E82-41CA-99FD-45CB4A1333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4840</c:v>
                </c:pt>
                <c:pt idx="5">
                  <c:v>4647</c:v>
                </c:pt>
                <c:pt idx="8">
                  <c:v>4557</c:v>
                </c:pt>
                <c:pt idx="11">
                  <c:v>4679</c:v>
                </c:pt>
                <c:pt idx="14">
                  <c:v>4836</c:v>
                </c:pt>
              </c:numCache>
            </c:numRef>
          </c:val>
          <c:extLst>
            <c:ext xmlns:c16="http://schemas.microsoft.com/office/drawing/2014/chart" uri="{C3380CC4-5D6E-409C-BE32-E72D297353CC}">
              <c16:uniqueId val="{00000002-4E82-41CA-99FD-45CB4A1333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2-41CA-99FD-45CB4A1333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2-41CA-99FD-45CB4A1333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184</c:v>
                </c:pt>
                <c:pt idx="3">
                  <c:v>178</c:v>
                </c:pt>
                <c:pt idx="6">
                  <c:v>167</c:v>
                </c:pt>
                <c:pt idx="9">
                  <c:v>161</c:v>
                </c:pt>
                <c:pt idx="12">
                  <c:v>156</c:v>
                </c:pt>
              </c:numCache>
            </c:numRef>
          </c:val>
          <c:extLst>
            <c:ext xmlns:c16="http://schemas.microsoft.com/office/drawing/2014/chart" uri="{C3380CC4-5D6E-409C-BE32-E72D297353CC}">
              <c16:uniqueId val="{00000005-4E82-41CA-99FD-45CB4A1333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1101</c:v>
                </c:pt>
                <c:pt idx="3">
                  <c:v>1076</c:v>
                </c:pt>
                <c:pt idx="6">
                  <c:v>1054</c:v>
                </c:pt>
                <c:pt idx="9">
                  <c:v>1075</c:v>
                </c:pt>
                <c:pt idx="12">
                  <c:v>1052</c:v>
                </c:pt>
              </c:numCache>
            </c:numRef>
          </c:val>
          <c:extLst>
            <c:ext xmlns:c16="http://schemas.microsoft.com/office/drawing/2014/chart" uri="{C3380CC4-5D6E-409C-BE32-E72D297353CC}">
              <c16:uniqueId val="{00000006-4E82-41CA-99FD-45CB4A1333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488</c:v>
                </c:pt>
                <c:pt idx="3">
                  <c:v>461</c:v>
                </c:pt>
                <c:pt idx="6">
                  <c:v>644</c:v>
                </c:pt>
                <c:pt idx="9">
                  <c:v>695</c:v>
                </c:pt>
                <c:pt idx="12">
                  <c:v>623</c:v>
                </c:pt>
              </c:numCache>
            </c:numRef>
          </c:val>
          <c:extLst>
            <c:ext xmlns:c16="http://schemas.microsoft.com/office/drawing/2014/chart" uri="{C3380CC4-5D6E-409C-BE32-E72D297353CC}">
              <c16:uniqueId val="{00000007-4E82-41CA-99FD-45CB4A1333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1800</c:v>
                </c:pt>
                <c:pt idx="3">
                  <c:v>1666</c:v>
                </c:pt>
                <c:pt idx="6">
                  <c:v>1435</c:v>
                </c:pt>
                <c:pt idx="9">
                  <c:v>1229</c:v>
                </c:pt>
                <c:pt idx="12">
                  <c:v>1003</c:v>
                </c:pt>
              </c:numCache>
            </c:numRef>
          </c:val>
          <c:extLst>
            <c:ext xmlns:c16="http://schemas.microsoft.com/office/drawing/2014/chart" uri="{C3380CC4-5D6E-409C-BE32-E72D297353CC}">
              <c16:uniqueId val="{00000008-4E82-41CA-99FD-45CB4A1333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82-41CA-99FD-45CB4A1333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2848</c:v>
                </c:pt>
                <c:pt idx="3">
                  <c:v>2800</c:v>
                </c:pt>
                <c:pt idx="6">
                  <c:v>2849</c:v>
                </c:pt>
                <c:pt idx="9">
                  <c:v>2814</c:v>
                </c:pt>
                <c:pt idx="12">
                  <c:v>3031</c:v>
                </c:pt>
              </c:numCache>
            </c:numRef>
          </c:val>
          <c:extLst>
            <c:ext xmlns:c16="http://schemas.microsoft.com/office/drawing/2014/chart" uri="{C3380CC4-5D6E-409C-BE32-E72D297353CC}">
              <c16:uniqueId val="{0000000A-4E82-41CA-99FD-45CB4A1333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82-41CA-99FD-45CB4A1333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1226</c:v>
                </c:pt>
                <c:pt idx="1">
                  <c:v>1227</c:v>
                </c:pt>
                <c:pt idx="2">
                  <c:v>1229</c:v>
                </c:pt>
              </c:numCache>
            </c:numRef>
          </c:val>
          <c:extLst>
            <c:ext xmlns:c16="http://schemas.microsoft.com/office/drawing/2014/chart" uri="{C3380CC4-5D6E-409C-BE32-E72D297353CC}">
              <c16:uniqueId val="{00000000-36F9-41C7-871C-B5C7C49D4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36F9-41C7-871C-B5C7C49D4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2709</c:v>
                </c:pt>
                <c:pt idx="1">
                  <c:v>2824</c:v>
                </c:pt>
                <c:pt idx="2">
                  <c:v>2977</c:v>
                </c:pt>
              </c:numCache>
            </c:numRef>
          </c:val>
          <c:extLst>
            <c:ext xmlns:c16="http://schemas.microsoft.com/office/drawing/2014/chart" uri="{C3380CC4-5D6E-409C-BE32-E72D297353CC}">
              <c16:uniqueId val="{00000002-36F9-41C7-871C-B5C7C49D49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年度臨時財政対策債（</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2,350</a:t>
          </a:r>
          <a:r>
            <a:rPr kumimoji="1" lang="ja-JP" altLang="en-US" sz="1400">
              <a:solidFill>
                <a:sysClr val="windowText" lastClr="000000"/>
              </a:solidFill>
              <a:latin typeface="ＭＳ ゴシック" pitchFamily="49" charset="-128"/>
              <a:ea typeface="ＭＳ ゴシック" pitchFamily="49" charset="-128"/>
            </a:rPr>
            <a:t>万円借入）及び平成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年度辺地対策事業債（</a:t>
          </a:r>
          <a:r>
            <a:rPr kumimoji="1" lang="en-US" altLang="ja-JP" sz="1400">
              <a:solidFill>
                <a:sysClr val="windowText" lastClr="000000"/>
              </a:solidFill>
              <a:latin typeface="ＭＳ ゴシック" pitchFamily="49" charset="-128"/>
              <a:ea typeface="ＭＳ ゴシック" pitchFamily="49" charset="-128"/>
            </a:rPr>
            <a:t>6,960</a:t>
          </a:r>
          <a:r>
            <a:rPr kumimoji="1" lang="ja-JP" altLang="en-US" sz="1400">
              <a:solidFill>
                <a:sysClr val="windowText" lastClr="000000"/>
              </a:solidFill>
              <a:latin typeface="ＭＳ ゴシック" pitchFamily="49" charset="-128"/>
              <a:ea typeface="ＭＳ ゴシック" pitchFamily="49" charset="-128"/>
            </a:rPr>
            <a:t>万円借入）等の元金償還が始まるため増となり、今後においても増加する。</a:t>
          </a:r>
        </a:p>
        <a:p>
          <a:r>
            <a:rPr kumimoji="1" lang="ja-JP" altLang="en-US" sz="1400">
              <a:solidFill>
                <a:sysClr val="windowText" lastClr="000000"/>
              </a:solidFill>
              <a:latin typeface="ＭＳ ゴシック" pitchFamily="49" charset="-128"/>
              <a:ea typeface="ＭＳ ゴシック" pitchFamily="49" charset="-128"/>
            </a:rPr>
            <a:t>公営企業債の元利償還金については、全体的に順調に償還が進んでいる。また、水道事業では、施設の老朽化が進んでおり、今後、施設の大規模改修等において、起債が見込まれている。</a:t>
          </a:r>
        </a:p>
        <a:p>
          <a:r>
            <a:rPr kumimoji="1" lang="ja-JP" altLang="en-US" sz="1400">
              <a:solidFill>
                <a:sysClr val="windowText" lastClr="000000"/>
              </a:solidFill>
              <a:latin typeface="ＭＳ ゴシック" pitchFamily="49" charset="-128"/>
              <a:ea typeface="ＭＳ ゴシック" pitchFamily="49" charset="-128"/>
            </a:rPr>
            <a:t>　組合等の元利償還金については全体的に順調に償還が進んでいるが、一部事務組合におけるごみ焼却施設整備に関する償還額が今後増加する。</a:t>
          </a:r>
        </a:p>
        <a:p>
          <a:r>
            <a:rPr kumimoji="1" lang="ja-JP" altLang="en-US" sz="1400">
              <a:solidFill>
                <a:sysClr val="windowText" lastClr="000000"/>
              </a:solidFill>
              <a:latin typeface="ＭＳ ゴシック" pitchFamily="49" charset="-128"/>
              <a:ea typeface="ＭＳ ゴシック" pitchFamily="49" charset="-128"/>
            </a:rPr>
            <a:t>算入公債費等も、今後しばらく増加する見込みである。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将来負担額は、一般会計等に係る地方債の現在高で令和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年度辺地対策事業債（</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2,680</a:t>
          </a:r>
          <a:r>
            <a:rPr kumimoji="1" lang="ja-JP" altLang="en-US" sz="1400">
              <a:solidFill>
                <a:sysClr val="windowText" lastClr="000000"/>
              </a:solidFill>
              <a:latin typeface="ＭＳ ゴシック" pitchFamily="49" charset="-128"/>
              <a:ea typeface="ＭＳ ゴシック" pitchFamily="49" charset="-128"/>
            </a:rPr>
            <a:t>万円）の借入により増加したが、公営企業及び組合における地方債残高の減少により、全体としては減少した。また、充当可能基金の増額等により、平成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年度から、将来負担額より充当可能財源等の数値が大きくなり、将来負担比率が数値なしとなっている。</a:t>
          </a:r>
        </a:p>
        <a:p>
          <a:r>
            <a:rPr kumimoji="1" lang="ja-JP" altLang="en-US" sz="1400">
              <a:solidFill>
                <a:sysClr val="windowText" lastClr="000000"/>
              </a:solidFill>
              <a:latin typeface="ＭＳ ゴシック" pitchFamily="49" charset="-128"/>
              <a:ea typeface="ＭＳ ゴシック" pitchFamily="49" charset="-128"/>
            </a:rPr>
            <a:t>今後も、地方債の新規借入の抑制と充当可能基金の積み増しに努める。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数値修正</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、基準財政需要額算入見込額</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2,594</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3,677</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、将来負担比率の分子</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1,566</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2,648</a:t>
          </a:r>
          <a:r>
            <a:rPr kumimoji="1" lang="ja-JP" altLang="en-US" sz="1400">
              <a:solidFill>
                <a:sysClr val="windowText" lastClr="000000"/>
              </a:solidFill>
              <a:latin typeface="ＭＳ ゴシック" pitchFamily="49" charset="-128"/>
              <a:ea typeface="ＭＳ ゴシック" pitchFamily="49" charset="-128"/>
            </a:rPr>
            <a:t>百万円」</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減債基金については、利子分のみの増額である。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億円を積み増し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千万円を、「白樺高原下水道事業基金」に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主に利子分のみの増額である。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今後大きな財政負担が見込まれる公共施設等の改修等費用としてその他特定目的基金に積み増しをしているため、災害復旧等の不測の事態に備え標準財政規模の状況考慮しつつ、現状維持に努める。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令和元年度、令和２年度及び令和３年度は、利子分の積立による増額である。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今後、地方債の元利償還金が大幅に増額となる見込みがないことから、当面は、利子分のみ積立していく予定でいる。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8" name="直線コネクタ 67"/>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1" name="直線コネクタ 70"/>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7" name="直線コネクタ 76"/>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年度は全国平均値を下回っているものの、類似団体、長野県平均値より高い水準となった。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会計年度任用職員制度への移行に伴う見直しにより人件費増となったためである。</a:t>
          </a:r>
          <a:r>
            <a:rPr kumimoji="1" lang="ja-JP" altLang="en-US" sz="1300">
              <a:latin typeface="ＭＳ Ｐゴシック" panose="020B0600070205080204" pitchFamily="50" charset="-128"/>
              <a:ea typeface="ＭＳ Ｐゴシック" panose="020B0600070205080204" pitchFamily="50" charset="-128"/>
            </a:rPr>
            <a:t>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年度は、地方交付税の増加により比率が減少した。</a:t>
          </a:r>
        </a:p>
        <a:p>
          <a:r>
            <a:rPr kumimoji="1" lang="ja-JP" altLang="en-US" sz="1300">
              <a:latin typeface="ＭＳ Ｐゴシック" panose="020B0600070205080204" pitchFamily="50" charset="-128"/>
              <a:ea typeface="ＭＳ Ｐゴシック" panose="020B0600070205080204" pitchFamily="50" charset="-128"/>
            </a:rPr>
            <a:t>今後も、義務的経費及び物件費等の抑制により、経常収支比率が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153851</xdr:rowOff>
    </xdr:to>
    <xdr:cxnSp macro="">
      <xdr:nvCxnSpPr>
        <xdr:cNvPr id="133" name="直線コネクタ 132"/>
        <xdr:cNvCxnSpPr/>
      </xdr:nvCxnSpPr>
      <xdr:spPr>
        <a:xfrm flipV="1">
          <a:off x="4114800" y="10429603"/>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61</xdr:row>
      <xdr:rowOff>153851</xdr:rowOff>
    </xdr:to>
    <xdr:cxnSp macro="">
      <xdr:nvCxnSpPr>
        <xdr:cNvPr id="136" name="直線コネクタ 135"/>
        <xdr:cNvCxnSpPr/>
      </xdr:nvCxnSpPr>
      <xdr:spPr>
        <a:xfrm>
          <a:off x="3225800" y="1043994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152944</xdr:rowOff>
    </xdr:to>
    <xdr:cxnSp macro="">
      <xdr:nvCxnSpPr>
        <xdr:cNvPr id="139" name="直線コネクタ 138"/>
        <xdr:cNvCxnSpPr/>
      </xdr:nvCxnSpPr>
      <xdr:spPr>
        <a:xfrm>
          <a:off x="2336800" y="1033653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49530</xdr:rowOff>
    </xdr:to>
    <xdr:cxnSp macro="">
      <xdr:nvCxnSpPr>
        <xdr:cNvPr id="142" name="直線コネクタ 141"/>
        <xdr:cNvCxnSpPr/>
      </xdr:nvCxnSpPr>
      <xdr:spPr>
        <a:xfrm>
          <a:off x="1447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2" name="楕円 151"/>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3"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103051</xdr:rowOff>
    </xdr:from>
    <xdr:to>
      <xdr:col>19</xdr:col>
      <xdr:colOff>184150</xdr:colOff>
      <xdr:row>62</xdr:row>
      <xdr:rowOff>33201</xdr:rowOff>
    </xdr:to>
    <xdr:sp macro="" textlink="">
      <xdr:nvSpPr>
        <xdr:cNvPr id="154" name="楕円 153"/>
        <xdr:cNvSpPr/>
      </xdr:nvSpPr>
      <xdr:spPr>
        <a:xfrm>
          <a:off x="4064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17978</xdr:rowOff>
    </xdr:from>
    <xdr:ext cx="736600" cy="259045"/>
    <xdr:sp macro="" textlink="">
      <xdr:nvSpPr>
        <xdr:cNvPr id="155" name="テキスト ボックス 154"/>
        <xdr:cNvSpPr txBox="1"/>
      </xdr:nvSpPr>
      <xdr:spPr>
        <a:xfrm>
          <a:off x="3733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6" name="楕円 155"/>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42471</xdr:rowOff>
    </xdr:from>
    <xdr:ext cx="762000" cy="259045"/>
    <xdr:sp macro="" textlink="">
      <xdr:nvSpPr>
        <xdr:cNvPr id="157" name="テキスト ボックス 156"/>
        <xdr:cNvSpPr txBox="1"/>
      </xdr:nvSpPr>
      <xdr:spPr>
        <a:xfrm>
          <a:off x="2844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8" name="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9" name="テキスト ボックス 158"/>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0" name="楕円 159"/>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1" name="テキスト ボックス 160"/>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類似団体平均値を下回っているものの、長野県平均値を上回っており、近年は増加傾向にある。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今後も、引き続き人件費及び物件費等の抑制に努める。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120332</xdr:rowOff>
    </xdr:from>
    <xdr:to>
      <xdr:col>23</xdr:col>
      <xdr:colOff>133350</xdr:colOff>
      <xdr:row>81</xdr:row>
      <xdr:rowOff>144735</xdr:rowOff>
    </xdr:to>
    <xdr:cxnSp macro="">
      <xdr:nvCxnSpPr>
        <xdr:cNvPr id="197" name="直線コネクタ 196"/>
        <xdr:cNvCxnSpPr/>
      </xdr:nvCxnSpPr>
      <xdr:spPr>
        <a:xfrm>
          <a:off x="4114800" y="14007782"/>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129513</xdr:rowOff>
    </xdr:from>
    <xdr:ext cx="762000" cy="259045"/>
    <xdr:sp macro="" textlink="">
      <xdr:nvSpPr>
        <xdr:cNvPr id="198" name="人件費・物件費等の状況平均値テキスト"/>
        <xdr:cNvSpPr txBox="1"/>
      </xdr:nvSpPr>
      <xdr:spPr>
        <a:xfrm>
          <a:off x="5041900" y="140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100036</xdr:rowOff>
    </xdr:from>
    <xdr:to>
      <xdr:col>19</xdr:col>
      <xdr:colOff>133350</xdr:colOff>
      <xdr:row>81</xdr:row>
      <xdr:rowOff>120332</xdr:rowOff>
    </xdr:to>
    <xdr:cxnSp macro="">
      <xdr:nvCxnSpPr>
        <xdr:cNvPr id="200" name="直線コネクタ 199"/>
        <xdr:cNvCxnSpPr/>
      </xdr:nvCxnSpPr>
      <xdr:spPr>
        <a:xfrm>
          <a:off x="3225800" y="13987486"/>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85730</xdr:rowOff>
    </xdr:from>
    <xdr:to>
      <xdr:col>15</xdr:col>
      <xdr:colOff>82550</xdr:colOff>
      <xdr:row>81</xdr:row>
      <xdr:rowOff>100036</xdr:rowOff>
    </xdr:to>
    <xdr:cxnSp macro="">
      <xdr:nvCxnSpPr>
        <xdr:cNvPr id="203" name="直線コネクタ 202"/>
        <xdr:cNvCxnSpPr/>
      </xdr:nvCxnSpPr>
      <xdr:spPr>
        <a:xfrm>
          <a:off x="2336800" y="13973180"/>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76138</xdr:rowOff>
    </xdr:from>
    <xdr:to>
      <xdr:col>11</xdr:col>
      <xdr:colOff>31750</xdr:colOff>
      <xdr:row>81</xdr:row>
      <xdr:rowOff>85730</xdr:rowOff>
    </xdr:to>
    <xdr:cxnSp macro="">
      <xdr:nvCxnSpPr>
        <xdr:cNvPr id="206" name="直線コネクタ 205"/>
        <xdr:cNvCxnSpPr/>
      </xdr:nvCxnSpPr>
      <xdr:spPr>
        <a:xfrm>
          <a:off x="1447800" y="13963588"/>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93935</xdr:rowOff>
    </xdr:from>
    <xdr:to>
      <xdr:col>23</xdr:col>
      <xdr:colOff>184150</xdr:colOff>
      <xdr:row>82</xdr:row>
      <xdr:rowOff>24085</xdr:rowOff>
    </xdr:to>
    <xdr:sp macro="" textlink="">
      <xdr:nvSpPr>
        <xdr:cNvPr id="216" name="楕円 215"/>
        <xdr:cNvSpPr/>
      </xdr:nvSpPr>
      <xdr:spPr>
        <a:xfrm>
          <a:off x="4902200" y="139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15212</xdr:rowOff>
    </xdr:from>
    <xdr:ext cx="762000" cy="259045"/>
    <xdr:sp macro="" textlink="">
      <xdr:nvSpPr>
        <xdr:cNvPr id="217" name="人件費・物件費等の状況該当値テキスト"/>
        <xdr:cNvSpPr txBox="1"/>
      </xdr:nvSpPr>
      <xdr:spPr>
        <a:xfrm>
          <a:off x="5041900" y="139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69532</xdr:rowOff>
    </xdr:from>
    <xdr:to>
      <xdr:col>19</xdr:col>
      <xdr:colOff>184150</xdr:colOff>
      <xdr:row>81</xdr:row>
      <xdr:rowOff>171132</xdr:rowOff>
    </xdr:to>
    <xdr:sp macro="" textlink="">
      <xdr:nvSpPr>
        <xdr:cNvPr id="218" name="楕円 217"/>
        <xdr:cNvSpPr/>
      </xdr:nvSpPr>
      <xdr:spPr>
        <a:xfrm>
          <a:off x="4064000" y="139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9859</xdr:rowOff>
    </xdr:from>
    <xdr:ext cx="736600" cy="259045"/>
    <xdr:sp macro="" textlink="">
      <xdr:nvSpPr>
        <xdr:cNvPr id="219" name="テキスト ボックス 218"/>
        <xdr:cNvSpPr txBox="1"/>
      </xdr:nvSpPr>
      <xdr:spPr>
        <a:xfrm>
          <a:off x="3733800" y="137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49236</xdr:rowOff>
    </xdr:from>
    <xdr:to>
      <xdr:col>15</xdr:col>
      <xdr:colOff>133350</xdr:colOff>
      <xdr:row>81</xdr:row>
      <xdr:rowOff>150836</xdr:rowOff>
    </xdr:to>
    <xdr:sp macro="" textlink="">
      <xdr:nvSpPr>
        <xdr:cNvPr id="220" name="楕円 219"/>
        <xdr:cNvSpPr/>
      </xdr:nvSpPr>
      <xdr:spPr>
        <a:xfrm>
          <a:off x="3175000" y="13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161013</xdr:rowOff>
    </xdr:from>
    <xdr:ext cx="762000" cy="259045"/>
    <xdr:sp macro="" textlink="">
      <xdr:nvSpPr>
        <xdr:cNvPr id="221" name="テキスト ボックス 220"/>
        <xdr:cNvSpPr txBox="1"/>
      </xdr:nvSpPr>
      <xdr:spPr>
        <a:xfrm>
          <a:off x="2844800" y="137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34930</xdr:rowOff>
    </xdr:from>
    <xdr:to>
      <xdr:col>11</xdr:col>
      <xdr:colOff>82550</xdr:colOff>
      <xdr:row>81</xdr:row>
      <xdr:rowOff>136530</xdr:rowOff>
    </xdr:to>
    <xdr:sp macro="" textlink="">
      <xdr:nvSpPr>
        <xdr:cNvPr id="222" name="楕円 221"/>
        <xdr:cNvSpPr/>
      </xdr:nvSpPr>
      <xdr:spPr>
        <a:xfrm>
          <a:off x="2286000" y="13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146707</xdr:rowOff>
    </xdr:from>
    <xdr:ext cx="762000" cy="259045"/>
    <xdr:sp macro="" textlink="">
      <xdr:nvSpPr>
        <xdr:cNvPr id="223" name="テキスト ボックス 222"/>
        <xdr:cNvSpPr txBox="1"/>
      </xdr:nvSpPr>
      <xdr:spPr>
        <a:xfrm>
          <a:off x="1955800" y="136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25338</xdr:rowOff>
    </xdr:from>
    <xdr:to>
      <xdr:col>7</xdr:col>
      <xdr:colOff>31750</xdr:colOff>
      <xdr:row>81</xdr:row>
      <xdr:rowOff>126938</xdr:rowOff>
    </xdr:to>
    <xdr:sp macro="" textlink="">
      <xdr:nvSpPr>
        <xdr:cNvPr id="224" name="楕円 223"/>
        <xdr:cNvSpPr/>
      </xdr:nvSpPr>
      <xdr:spPr>
        <a:xfrm>
          <a:off x="1397000" y="139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137115</xdr:rowOff>
    </xdr:from>
    <xdr:ext cx="762000" cy="259045"/>
    <xdr:sp macro="" textlink="">
      <xdr:nvSpPr>
        <xdr:cNvPr id="225" name="テキスト ボックス 224"/>
        <xdr:cNvSpPr txBox="1"/>
      </xdr:nvSpPr>
      <xdr:spPr>
        <a:xfrm>
          <a:off x="1066800" y="136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類似団体及び長野県の平均値を上回っている。</a:t>
          </a:r>
        </a:p>
        <a:p>
          <a:r>
            <a:rPr kumimoji="1" lang="ja-JP" altLang="en-US" sz="1300">
              <a:latin typeface="ＭＳ Ｐゴシック" panose="020B0600070205080204" pitchFamily="50" charset="-128"/>
              <a:ea typeface="ＭＳ Ｐゴシック" panose="020B0600070205080204" pitchFamily="50" charset="-128"/>
            </a:rPr>
            <a:t>今後も職員給与等の適正化に努めていく。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1" name="直線コネクタ 260"/>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68943</xdr:rowOff>
    </xdr:to>
    <xdr:cxnSp macro="">
      <xdr:nvCxnSpPr>
        <xdr:cNvPr id="264" name="直線コネクタ 263"/>
        <xdr:cNvCxnSpPr/>
      </xdr:nvCxnSpPr>
      <xdr:spPr>
        <a:xfrm>
          <a:off x="15290800" y="150646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148468</xdr:rowOff>
    </xdr:to>
    <xdr:cxnSp macro="">
      <xdr:nvCxnSpPr>
        <xdr:cNvPr id="267" name="直線コネクタ 266"/>
        <xdr:cNvCxnSpPr/>
      </xdr:nvCxnSpPr>
      <xdr:spPr>
        <a:xfrm>
          <a:off x="14401800" y="149382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79527</xdr:rowOff>
    </xdr:to>
    <xdr:cxnSp macro="">
      <xdr:nvCxnSpPr>
        <xdr:cNvPr id="270" name="直線コネクタ 269"/>
        <xdr:cNvCxnSpPr/>
      </xdr:nvCxnSpPr>
      <xdr:spPr>
        <a:xfrm flipV="1">
          <a:off x="13512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4" name="楕円 283"/>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5" name="テキスト ボックス 284"/>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6" name="楕円 285"/>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7" name="テキスト ボックス 286"/>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類似団体と比較して、人口千人当たりの職員数は少ない状況であるが近年では増加傾向であるため、今後も、行政の効率化等を進め、行政サービス等に配慮した職員数の定員管理に努める。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161907</xdr:rowOff>
    </xdr:to>
    <xdr:cxnSp macro="">
      <xdr:nvCxnSpPr>
        <xdr:cNvPr id="326" name="直線コネクタ 325"/>
        <xdr:cNvCxnSpPr/>
      </xdr:nvCxnSpPr>
      <xdr:spPr>
        <a:xfrm>
          <a:off x="16179800" y="10437876"/>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138466</xdr:rowOff>
    </xdr:from>
    <xdr:to>
      <xdr:col>77</xdr:col>
      <xdr:colOff>44450</xdr:colOff>
      <xdr:row>60</xdr:row>
      <xdr:rowOff>150876</xdr:rowOff>
    </xdr:to>
    <xdr:cxnSp macro="">
      <xdr:nvCxnSpPr>
        <xdr:cNvPr id="329" name="直線コネクタ 328"/>
        <xdr:cNvCxnSpPr/>
      </xdr:nvCxnSpPr>
      <xdr:spPr>
        <a:xfrm>
          <a:off x="15290800" y="1042546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130883</xdr:rowOff>
    </xdr:from>
    <xdr:to>
      <xdr:col>72</xdr:col>
      <xdr:colOff>203200</xdr:colOff>
      <xdr:row>60</xdr:row>
      <xdr:rowOff>138466</xdr:rowOff>
    </xdr:to>
    <xdr:cxnSp macro="">
      <xdr:nvCxnSpPr>
        <xdr:cNvPr id="332" name="直線コネクタ 331"/>
        <xdr:cNvCxnSpPr/>
      </xdr:nvCxnSpPr>
      <xdr:spPr>
        <a:xfrm>
          <a:off x="14401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79865</xdr:rowOff>
    </xdr:from>
    <xdr:to>
      <xdr:col>68</xdr:col>
      <xdr:colOff>152400</xdr:colOff>
      <xdr:row>60</xdr:row>
      <xdr:rowOff>130883</xdr:rowOff>
    </xdr:to>
    <xdr:cxnSp macro="">
      <xdr:nvCxnSpPr>
        <xdr:cNvPr id="335" name="直線コネクタ 334"/>
        <xdr:cNvCxnSpPr/>
      </xdr:nvCxnSpPr>
      <xdr:spPr>
        <a:xfrm>
          <a:off x="13512800" y="10366865"/>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111107</xdr:rowOff>
    </xdr:from>
    <xdr:to>
      <xdr:col>81</xdr:col>
      <xdr:colOff>95250</xdr:colOff>
      <xdr:row>61</xdr:row>
      <xdr:rowOff>41257</xdr:rowOff>
    </xdr:to>
    <xdr:sp macro="" textlink="">
      <xdr:nvSpPr>
        <xdr:cNvPr id="345" name="楕円 344"/>
        <xdr:cNvSpPr/>
      </xdr:nvSpPr>
      <xdr:spPr>
        <a:xfrm>
          <a:off x="169672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127634</xdr:rowOff>
    </xdr:from>
    <xdr:ext cx="762000" cy="259045"/>
    <xdr:sp macro="" textlink="">
      <xdr:nvSpPr>
        <xdr:cNvPr id="346" name="定員管理の状況該当値テキスト"/>
        <xdr:cNvSpPr txBox="1"/>
      </xdr:nvSpPr>
      <xdr:spPr>
        <a:xfrm>
          <a:off x="17106900" y="102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47" name="楕円 346"/>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48" name="テキスト ボックス 347"/>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87666</xdr:rowOff>
    </xdr:from>
    <xdr:to>
      <xdr:col>73</xdr:col>
      <xdr:colOff>44450</xdr:colOff>
      <xdr:row>61</xdr:row>
      <xdr:rowOff>17816</xdr:rowOff>
    </xdr:to>
    <xdr:sp macro="" textlink="">
      <xdr:nvSpPr>
        <xdr:cNvPr id="349" name="楕円 348"/>
        <xdr:cNvSpPr/>
      </xdr:nvSpPr>
      <xdr:spPr>
        <a:xfrm>
          <a:off x="15240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27993</xdr:rowOff>
    </xdr:from>
    <xdr:ext cx="762000" cy="259045"/>
    <xdr:sp macro="" textlink="">
      <xdr:nvSpPr>
        <xdr:cNvPr id="350" name="テキスト ボックス 349"/>
        <xdr:cNvSpPr txBox="1"/>
      </xdr:nvSpPr>
      <xdr:spPr>
        <a:xfrm>
          <a:off x="14909800" y="1014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80083</xdr:rowOff>
    </xdr:from>
    <xdr:to>
      <xdr:col>68</xdr:col>
      <xdr:colOff>203200</xdr:colOff>
      <xdr:row>61</xdr:row>
      <xdr:rowOff>10233</xdr:rowOff>
    </xdr:to>
    <xdr:sp macro="" textlink="">
      <xdr:nvSpPr>
        <xdr:cNvPr id="351" name="楕円 350"/>
        <xdr:cNvSpPr/>
      </xdr:nvSpPr>
      <xdr:spPr>
        <a:xfrm>
          <a:off x="14351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20410</xdr:rowOff>
    </xdr:from>
    <xdr:ext cx="762000" cy="259045"/>
    <xdr:sp macro="" textlink="">
      <xdr:nvSpPr>
        <xdr:cNvPr id="352" name="テキスト ボックス 351"/>
        <xdr:cNvSpPr txBox="1"/>
      </xdr:nvSpPr>
      <xdr:spPr>
        <a:xfrm>
          <a:off x="14020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29065</xdr:rowOff>
    </xdr:from>
    <xdr:to>
      <xdr:col>64</xdr:col>
      <xdr:colOff>152400</xdr:colOff>
      <xdr:row>60</xdr:row>
      <xdr:rowOff>130665</xdr:rowOff>
    </xdr:to>
    <xdr:sp macro="" textlink="">
      <xdr:nvSpPr>
        <xdr:cNvPr id="353" name="楕円 352"/>
        <xdr:cNvSpPr/>
      </xdr:nvSpPr>
      <xdr:spPr>
        <a:xfrm>
          <a:off x="13462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140842</xdr:rowOff>
    </xdr:from>
    <xdr:ext cx="762000" cy="259045"/>
    <xdr:sp macro="" textlink="">
      <xdr:nvSpPr>
        <xdr:cNvPr id="354" name="テキスト ボックス 353"/>
        <xdr:cNvSpPr txBox="1"/>
      </xdr:nvSpPr>
      <xdr:spPr>
        <a:xfrm>
          <a:off x="13131800" y="100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交付税措置のない地方債の新規借入を抑制し、健全な財政運営に努めているところではあるが、一部事務組合等への地方債の負担金等が増加傾向である。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95504</xdr:rowOff>
    </xdr:to>
    <xdr:cxnSp macro="">
      <xdr:nvCxnSpPr>
        <xdr:cNvPr id="385" name="直線コネクタ 384"/>
        <xdr:cNvCxnSpPr/>
      </xdr:nvCxnSpPr>
      <xdr:spPr>
        <a:xfrm flipV="1">
          <a:off x="16179800" y="712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95504</xdr:rowOff>
    </xdr:to>
    <xdr:cxnSp macro="">
      <xdr:nvCxnSpPr>
        <xdr:cNvPr id="388" name="直線コネクタ 387"/>
        <xdr:cNvCxnSpPr/>
      </xdr:nvCxnSpPr>
      <xdr:spPr>
        <a:xfrm>
          <a:off x="15290800" y="709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81026</xdr:rowOff>
    </xdr:to>
    <xdr:cxnSp macro="">
      <xdr:nvCxnSpPr>
        <xdr:cNvPr id="391" name="直線コネクタ 390"/>
        <xdr:cNvCxnSpPr/>
      </xdr:nvCxnSpPr>
      <xdr:spPr>
        <a:xfrm flipV="1">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81026</xdr:rowOff>
    </xdr:to>
    <xdr:cxnSp macro="">
      <xdr:nvCxnSpPr>
        <xdr:cNvPr id="394" name="直線コネクタ 393"/>
        <xdr:cNvCxnSpPr/>
      </xdr:nvCxnSpPr>
      <xdr:spPr>
        <a:xfrm>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4" name="楕円 403"/>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405"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6" name="楕円 405"/>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407" name="テキスト ボックス 406"/>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8" name="楕円 407"/>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9" name="テキスト ボックス 408"/>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10" name="楕円 409"/>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11" name="テキスト ボックス 41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地方債残高、公営企業債等繰入見込額等の減少、充当可能基金の増額等により、平成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年度から、数値なしとなっている。</a:t>
          </a:r>
        </a:p>
        <a:p>
          <a:r>
            <a:rPr kumimoji="1" lang="ja-JP" altLang="en-US" sz="1300">
              <a:latin typeface="ＭＳ Ｐゴシック" panose="020B0600070205080204" pitchFamily="50" charset="-128"/>
              <a:ea typeface="ＭＳ Ｐゴシック" panose="020B0600070205080204" pitchFamily="50" charset="-128"/>
            </a:rPr>
            <a:t>今後も、交付税措置のない地方債の新規借入を抑制し、充当可能基金の積み増しに努める。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年度より会計年度任用職員制度への移行に伴う見直しにより人件費増となったためである。</a:t>
          </a:r>
        </a:p>
        <a:p>
          <a:r>
            <a:rPr kumimoji="1" lang="ja-JP" altLang="en-US" sz="1300">
              <a:latin typeface="ＭＳ Ｐゴシック" panose="020B0600070205080204" pitchFamily="50" charset="-128"/>
              <a:ea typeface="ＭＳ Ｐゴシック" panose="020B0600070205080204" pitchFamily="50" charset="-128"/>
            </a:rPr>
            <a:t>今後も、適正な職員数の定員管理により、人件費の抑制に努める。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168910</xdr:rowOff>
    </xdr:to>
    <xdr:cxnSp macro="">
      <xdr:nvCxnSpPr>
        <xdr:cNvPr id="66" name="直線コネクタ 65"/>
        <xdr:cNvCxnSpPr/>
      </xdr:nvCxnSpPr>
      <xdr:spPr>
        <a:xfrm flipV="1">
          <a:off x="3987800" y="62725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168910</xdr:rowOff>
    </xdr:to>
    <xdr:cxnSp macro="">
      <xdr:nvCxnSpPr>
        <xdr:cNvPr id="69" name="直線コネクタ 68"/>
        <xdr:cNvCxnSpPr/>
      </xdr:nvCxnSpPr>
      <xdr:spPr>
        <a:xfrm>
          <a:off x="3098800" y="61849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12700</xdr:rowOff>
    </xdr:to>
    <xdr:cxnSp macro="">
      <xdr:nvCxnSpPr>
        <xdr:cNvPr id="72" name="直線コネクタ 71"/>
        <xdr:cNvCxnSpPr/>
      </xdr:nvCxnSpPr>
      <xdr:spPr>
        <a:xfrm>
          <a:off x="2209800" y="6150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149860</xdr:rowOff>
    </xdr:to>
    <xdr:cxnSp macro="">
      <xdr:nvCxnSpPr>
        <xdr:cNvPr id="75" name="直線コネクタ 74"/>
        <xdr:cNvCxnSpPr/>
      </xdr:nvCxnSpPr>
      <xdr:spPr>
        <a:xfrm>
          <a:off x="1320800" y="6146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118110</xdr:rowOff>
    </xdr:from>
    <xdr:to>
      <xdr:col>20</xdr:col>
      <xdr:colOff>38100</xdr:colOff>
      <xdr:row>37</xdr:row>
      <xdr:rowOff>48260</xdr:rowOff>
    </xdr:to>
    <xdr:sp macro="" textlink="">
      <xdr:nvSpPr>
        <xdr:cNvPr id="87" name="楕円 86"/>
        <xdr:cNvSpPr/>
      </xdr:nvSpPr>
      <xdr:spPr>
        <a:xfrm>
          <a:off x="3937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33037</xdr:rowOff>
    </xdr:from>
    <xdr:ext cx="736600" cy="259045"/>
    <xdr:sp macro="" textlink="">
      <xdr:nvSpPr>
        <xdr:cNvPr id="88" name="テキスト ボックス 87"/>
        <xdr:cNvSpPr txBox="1"/>
      </xdr:nvSpPr>
      <xdr:spPr>
        <a:xfrm>
          <a:off x="3606800" y="637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全国平均及び類似団体平均値を下回っており、長野県平均並みとなっているが、近年は増加傾向にある。</a:t>
          </a:r>
        </a:p>
        <a:p>
          <a:r>
            <a:rPr kumimoji="1" lang="ja-JP" altLang="en-US" sz="1300">
              <a:latin typeface="ＭＳ Ｐゴシック" panose="020B0600070205080204" pitchFamily="50" charset="-128"/>
              <a:ea typeface="ＭＳ Ｐゴシック" panose="020B0600070205080204" pitchFamily="50" charset="-128"/>
            </a:rPr>
            <a:t>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4" name="直線コネクタ 123"/>
        <xdr:cNvCxnSpPr/>
      </xdr:nvCxnSpPr>
      <xdr:spPr>
        <a:xfrm>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7" name="直線コネクタ 126"/>
        <xdr:cNvCxnSpPr/>
      </xdr:nvCxnSpPr>
      <xdr:spPr>
        <a:xfrm>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81280</xdr:rowOff>
    </xdr:to>
    <xdr:cxnSp macro="">
      <xdr:nvCxnSpPr>
        <xdr:cNvPr id="130" name="直線コネクタ 129"/>
        <xdr:cNvCxnSpPr/>
      </xdr:nvCxnSpPr>
      <xdr:spPr>
        <a:xfrm>
          <a:off x="13893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81280</xdr:rowOff>
    </xdr:to>
    <xdr:cxnSp macro="">
      <xdr:nvCxnSpPr>
        <xdr:cNvPr id="133" name="直線コネクタ 132"/>
        <xdr:cNvCxnSpPr/>
      </xdr:nvCxnSpPr>
      <xdr:spPr>
        <a:xfrm flipV="1">
          <a:off x="13004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3" name="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9" name="楕円 148"/>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0" name="テキスト ボックス 149"/>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類似団体及び長野県の平均値を下回っているが、今後も、扶助制度に対応できる財政運営に努める。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1270</xdr:rowOff>
    </xdr:to>
    <xdr:cxnSp macro="">
      <xdr:nvCxnSpPr>
        <xdr:cNvPr id="183" name="直線コネクタ 182"/>
        <xdr:cNvCxnSpPr/>
      </xdr:nvCxnSpPr>
      <xdr:spPr>
        <a:xfrm>
          <a:off x="3987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24130</xdr:rowOff>
    </xdr:to>
    <xdr:cxnSp macro="">
      <xdr:nvCxnSpPr>
        <xdr:cNvPr id="186" name="直線コネクタ 185"/>
        <xdr:cNvCxnSpPr/>
      </xdr:nvCxnSpPr>
      <xdr:spPr>
        <a:xfrm flipV="1">
          <a:off x="3098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24130</xdr:rowOff>
    </xdr:to>
    <xdr:cxnSp macro="">
      <xdr:nvCxnSpPr>
        <xdr:cNvPr id="189" name="直線コネクタ 188"/>
        <xdr:cNvCxnSpPr/>
      </xdr:nvCxnSpPr>
      <xdr:spPr>
        <a:xfrm>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149860</xdr:rowOff>
    </xdr:to>
    <xdr:cxnSp macro="">
      <xdr:nvCxnSpPr>
        <xdr:cNvPr id="192" name="直線コネクタ 191"/>
        <xdr:cNvCxnSpPr/>
      </xdr:nvCxnSpPr>
      <xdr:spPr>
        <a:xfrm>
          <a:off x="1320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2" name="楕円 201"/>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3"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4" name="楕円 203"/>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5" name="テキスト ボックス 204"/>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6" name="楕円 205"/>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7" name="テキスト ボックス 206"/>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8" name="楕円 207"/>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09" name="テキスト ボックス 208"/>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0" name="楕円 209"/>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1" name="テキスト ボックス 210"/>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年度は補助費等と同様に下水道事業会計の法適用への移行に伴う科目見直しにより、繰出金で大幅に減少した。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59</xdr:row>
      <xdr:rowOff>39370</xdr:rowOff>
    </xdr:to>
    <xdr:cxnSp macro="">
      <xdr:nvCxnSpPr>
        <xdr:cNvPr id="244" name="直線コネクタ 243"/>
        <xdr:cNvCxnSpPr/>
      </xdr:nvCxnSpPr>
      <xdr:spPr>
        <a:xfrm flipV="1">
          <a:off x="15671800" y="946150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54610</xdr:rowOff>
    </xdr:to>
    <xdr:cxnSp macro="">
      <xdr:nvCxnSpPr>
        <xdr:cNvPr id="247" name="直線コネクタ 246"/>
        <xdr:cNvCxnSpPr/>
      </xdr:nvCxnSpPr>
      <xdr:spPr>
        <a:xfrm flipV="1">
          <a:off x="14782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62230</xdr:rowOff>
    </xdr:to>
    <xdr:cxnSp macro="">
      <xdr:nvCxnSpPr>
        <xdr:cNvPr id="250" name="直線コネクタ 249"/>
        <xdr:cNvCxnSpPr/>
      </xdr:nvCxnSpPr>
      <xdr:spPr>
        <a:xfrm flipV="1">
          <a:off x="13893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60</xdr:row>
      <xdr:rowOff>5080</xdr:rowOff>
    </xdr:to>
    <xdr:cxnSp macro="">
      <xdr:nvCxnSpPr>
        <xdr:cNvPr id="253" name="直線コネクタ 252"/>
        <xdr:cNvCxnSpPr/>
      </xdr:nvCxnSpPr>
      <xdr:spPr>
        <a:xfrm flipV="1">
          <a:off x="13004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3" name="楕円 262"/>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4"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5" name="楕円 264"/>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6" name="テキスト ボックス 265"/>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67" name="楕円 266"/>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68" name="テキスト ボックス 267"/>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69" name="楕円 268"/>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0" name="テキスト ボックス 269"/>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1" name="楕円 270"/>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2" name="テキスト ボックス 271"/>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一部事務組合への負担金が増加しているため、近年は増加傾向にある。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年度より下水道事業会計の法適用への移行に伴う科目見直しにより大幅に増加した。</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138430</xdr:rowOff>
    </xdr:to>
    <xdr:cxnSp macro="">
      <xdr:nvCxnSpPr>
        <xdr:cNvPr id="302" name="直線コネクタ 301"/>
        <xdr:cNvCxnSpPr/>
      </xdr:nvCxnSpPr>
      <xdr:spPr>
        <a:xfrm>
          <a:off x="15671800" y="6596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81280</xdr:rowOff>
    </xdr:to>
    <xdr:cxnSp macro="">
      <xdr:nvCxnSpPr>
        <xdr:cNvPr id="305" name="直線コネクタ 304"/>
        <xdr:cNvCxnSpPr/>
      </xdr:nvCxnSpPr>
      <xdr:spPr>
        <a:xfrm>
          <a:off x="14782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21844</xdr:rowOff>
    </xdr:to>
    <xdr:cxnSp macro="">
      <xdr:nvCxnSpPr>
        <xdr:cNvPr id="308" name="直線コネクタ 307"/>
        <xdr:cNvCxnSpPr/>
      </xdr:nvCxnSpPr>
      <xdr:spPr>
        <a:xfrm>
          <a:off x="13893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170434</xdr:rowOff>
    </xdr:to>
    <xdr:cxnSp macro="">
      <xdr:nvCxnSpPr>
        <xdr:cNvPr id="311" name="直線コネクタ 310"/>
        <xdr:cNvCxnSpPr/>
      </xdr:nvCxnSpPr>
      <xdr:spPr>
        <a:xfrm>
          <a:off x="13004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1" name="楕円 320"/>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167657</xdr:rowOff>
    </xdr:from>
    <xdr:ext cx="762000" cy="259045"/>
    <xdr:sp macro="" textlink="">
      <xdr:nvSpPr>
        <xdr:cNvPr id="322" name="補助費等該当値テキスト"/>
        <xdr:cNvSpPr txBox="1"/>
      </xdr:nvSpPr>
      <xdr:spPr>
        <a:xfrm>
          <a:off x="16598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3" name="楕円 322"/>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4" name="テキスト ボックス 323"/>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5" name="楕円 324"/>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6" name="テキスト ボックス 325"/>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7" name="楕円 326"/>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8" name="テキスト ボックス 327"/>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9" name="楕円 328"/>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0" name="テキスト ボックス 329"/>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今後も、地方債の新規借入の抑制に努める。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129286</xdr:rowOff>
    </xdr:to>
    <xdr:cxnSp macro="">
      <xdr:nvCxnSpPr>
        <xdr:cNvPr id="360" name="直線コネクタ 359"/>
        <xdr:cNvCxnSpPr/>
      </xdr:nvCxnSpPr>
      <xdr:spPr>
        <a:xfrm>
          <a:off x="3987800" y="12978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133858</xdr:rowOff>
    </xdr:to>
    <xdr:cxnSp macro="">
      <xdr:nvCxnSpPr>
        <xdr:cNvPr id="363" name="直線コネクタ 362"/>
        <xdr:cNvCxnSpPr/>
      </xdr:nvCxnSpPr>
      <xdr:spPr>
        <a:xfrm flipV="1">
          <a:off x="3098800" y="12978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133858</xdr:rowOff>
    </xdr:to>
    <xdr:cxnSp macro="">
      <xdr:nvCxnSpPr>
        <xdr:cNvPr id="366" name="直線コネクタ 365"/>
        <xdr:cNvCxnSpPr/>
      </xdr:nvCxnSpPr>
      <xdr:spPr>
        <a:xfrm>
          <a:off x="2209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92710</xdr:rowOff>
    </xdr:to>
    <xdr:cxnSp macro="">
      <xdr:nvCxnSpPr>
        <xdr:cNvPr id="369" name="直線コネクタ 368"/>
        <xdr:cNvCxnSpPr/>
      </xdr:nvCxnSpPr>
      <xdr:spPr>
        <a:xfrm>
          <a:off x="1320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79" name="楕円 378"/>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0"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1" name="楕円 380"/>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2" name="テキスト ボックス 381"/>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3" name="楕円 382"/>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84" name="テキスト ボックス 383"/>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5" name="楕円 38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6" name="テキスト ボックス 38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7" name="楕円 38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88" name="テキスト ボックス 38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人件費及び補助費等の比率が高いことが主要因である。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89444</xdr:rowOff>
    </xdr:from>
    <xdr:to>
      <xdr:col>82</xdr:col>
      <xdr:colOff>107950</xdr:colOff>
      <xdr:row>78</xdr:row>
      <xdr:rowOff>97608</xdr:rowOff>
    </xdr:to>
    <xdr:cxnSp macro="">
      <xdr:nvCxnSpPr>
        <xdr:cNvPr id="423" name="直線コネクタ 422"/>
        <xdr:cNvCxnSpPr/>
      </xdr:nvCxnSpPr>
      <xdr:spPr>
        <a:xfrm flipV="1">
          <a:off x="15671800" y="13291094"/>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95976</xdr:rowOff>
    </xdr:from>
    <xdr:to>
      <xdr:col>78</xdr:col>
      <xdr:colOff>69850</xdr:colOff>
      <xdr:row>78</xdr:row>
      <xdr:rowOff>97608</xdr:rowOff>
    </xdr:to>
    <xdr:cxnSp macro="">
      <xdr:nvCxnSpPr>
        <xdr:cNvPr id="426" name="直線コネクタ 425"/>
        <xdr:cNvCxnSpPr/>
      </xdr:nvCxnSpPr>
      <xdr:spPr>
        <a:xfrm>
          <a:off x="14782800" y="1329762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27395</xdr:rowOff>
    </xdr:from>
    <xdr:to>
      <xdr:col>73</xdr:col>
      <xdr:colOff>180975</xdr:colOff>
      <xdr:row>77</xdr:row>
      <xdr:rowOff>95976</xdr:rowOff>
    </xdr:to>
    <xdr:cxnSp macro="">
      <xdr:nvCxnSpPr>
        <xdr:cNvPr id="429" name="直線コネクタ 428"/>
        <xdr:cNvCxnSpPr/>
      </xdr:nvCxnSpPr>
      <xdr:spPr>
        <a:xfrm>
          <a:off x="13893800" y="132290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27395</xdr:rowOff>
    </xdr:to>
    <xdr:cxnSp macro="">
      <xdr:nvCxnSpPr>
        <xdr:cNvPr id="432" name="直線コネクタ 431"/>
        <xdr:cNvCxnSpPr/>
      </xdr:nvCxnSpPr>
      <xdr:spPr>
        <a:xfrm>
          <a:off x="13004800" y="132029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2" name="楕円 441"/>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3" name="公債費以外該当値テキスト"/>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4" name="楕円 443"/>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5" name="テキスト ボックス 444"/>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46" name="楕円 445"/>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131553</xdr:rowOff>
    </xdr:from>
    <xdr:ext cx="762000" cy="259045"/>
    <xdr:sp macro="" textlink="">
      <xdr:nvSpPr>
        <xdr:cNvPr id="447" name="テキスト ボックス 446"/>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148045</xdr:rowOff>
    </xdr:from>
    <xdr:to>
      <xdr:col>69</xdr:col>
      <xdr:colOff>142875</xdr:colOff>
      <xdr:row>77</xdr:row>
      <xdr:rowOff>78195</xdr:rowOff>
    </xdr:to>
    <xdr:sp macro="" textlink="">
      <xdr:nvSpPr>
        <xdr:cNvPr id="448" name="楕円 447"/>
        <xdr:cNvSpPr/>
      </xdr:nvSpPr>
      <xdr:spPr>
        <a:xfrm>
          <a:off x="13843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49" name="テキスト ボックス 44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0" name="楕円 449"/>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1" name="テキスト ボックス 45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161961</xdr:rowOff>
    </xdr:from>
    <xdr:to>
      <xdr:col>29</xdr:col>
      <xdr:colOff>127000</xdr:colOff>
      <xdr:row>18</xdr:row>
      <xdr:rowOff>7784</xdr:rowOff>
    </xdr:to>
    <xdr:cxnSp macro="">
      <xdr:nvCxnSpPr>
        <xdr:cNvPr id="48" name="直線コネクタ 47"/>
        <xdr:cNvCxnSpPr/>
      </xdr:nvCxnSpPr>
      <xdr:spPr bwMode="auto">
        <a:xfrm flipV="1">
          <a:off x="5003800" y="3124236"/>
          <a:ext cx="647700" cy="17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7784</xdr:rowOff>
    </xdr:from>
    <xdr:to>
      <xdr:col>26</xdr:col>
      <xdr:colOff>50800</xdr:colOff>
      <xdr:row>18</xdr:row>
      <xdr:rowOff>15218</xdr:rowOff>
    </xdr:to>
    <xdr:cxnSp macro="">
      <xdr:nvCxnSpPr>
        <xdr:cNvPr id="51" name="直線コネクタ 50"/>
        <xdr:cNvCxnSpPr/>
      </xdr:nvCxnSpPr>
      <xdr:spPr bwMode="auto">
        <a:xfrm flipV="1">
          <a:off x="4305300" y="31415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15218</xdr:rowOff>
    </xdr:from>
    <xdr:to>
      <xdr:col>22</xdr:col>
      <xdr:colOff>114300</xdr:colOff>
      <xdr:row>18</xdr:row>
      <xdr:rowOff>67841</xdr:rowOff>
    </xdr:to>
    <xdr:cxnSp macro="">
      <xdr:nvCxnSpPr>
        <xdr:cNvPr id="54" name="直線コネクタ 53"/>
        <xdr:cNvCxnSpPr/>
      </xdr:nvCxnSpPr>
      <xdr:spPr bwMode="auto">
        <a:xfrm flipV="1">
          <a:off x="36068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67841</xdr:rowOff>
    </xdr:from>
    <xdr:to>
      <xdr:col>18</xdr:col>
      <xdr:colOff>177800</xdr:colOff>
      <xdr:row>18</xdr:row>
      <xdr:rowOff>100037</xdr:rowOff>
    </xdr:to>
    <xdr:cxnSp macro="">
      <xdr:nvCxnSpPr>
        <xdr:cNvPr id="57" name="直線コネクタ 56"/>
        <xdr:cNvCxnSpPr/>
      </xdr:nvCxnSpPr>
      <xdr:spPr bwMode="auto">
        <a:xfrm flipV="1">
          <a:off x="29083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111161</xdr:rowOff>
    </xdr:from>
    <xdr:to>
      <xdr:col>29</xdr:col>
      <xdr:colOff>177800</xdr:colOff>
      <xdr:row>18</xdr:row>
      <xdr:rowOff>41311</xdr:rowOff>
    </xdr:to>
    <xdr:sp macro="" textlink="">
      <xdr:nvSpPr>
        <xdr:cNvPr id="67" name="楕円 66"/>
        <xdr:cNvSpPr/>
      </xdr:nvSpPr>
      <xdr:spPr bwMode="auto">
        <a:xfrm>
          <a:off x="5600700" y="307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83238</xdr:rowOff>
    </xdr:from>
    <xdr:ext cx="762000" cy="259045"/>
    <xdr:sp macro="" textlink="">
      <xdr:nvSpPr>
        <xdr:cNvPr id="68" name="人口1人当たり決算額の推移該当値テキスト130"/>
        <xdr:cNvSpPr txBox="1"/>
      </xdr:nvSpPr>
      <xdr:spPr>
        <a:xfrm>
          <a:off x="5740400" y="30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128434</xdr:rowOff>
    </xdr:from>
    <xdr:to>
      <xdr:col>26</xdr:col>
      <xdr:colOff>101600</xdr:colOff>
      <xdr:row>18</xdr:row>
      <xdr:rowOff>58584</xdr:rowOff>
    </xdr:to>
    <xdr:sp macro="" textlink="">
      <xdr:nvSpPr>
        <xdr:cNvPr id="69" name="楕円 68"/>
        <xdr:cNvSpPr/>
      </xdr:nvSpPr>
      <xdr:spPr bwMode="auto">
        <a:xfrm>
          <a:off x="49530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43361</xdr:rowOff>
    </xdr:from>
    <xdr:ext cx="736600" cy="259045"/>
    <xdr:sp macro="" textlink="">
      <xdr:nvSpPr>
        <xdr:cNvPr id="70" name="テキスト ボックス 69"/>
        <xdr:cNvSpPr txBox="1"/>
      </xdr:nvSpPr>
      <xdr:spPr>
        <a:xfrm>
          <a:off x="4622800" y="3177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135868</xdr:rowOff>
    </xdr:from>
    <xdr:to>
      <xdr:col>22</xdr:col>
      <xdr:colOff>165100</xdr:colOff>
      <xdr:row>18</xdr:row>
      <xdr:rowOff>66018</xdr:rowOff>
    </xdr:to>
    <xdr:sp macro="" textlink="">
      <xdr:nvSpPr>
        <xdr:cNvPr id="71" name="楕円 70"/>
        <xdr:cNvSpPr/>
      </xdr:nvSpPr>
      <xdr:spPr bwMode="auto">
        <a:xfrm>
          <a:off x="42545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50795</xdr:rowOff>
    </xdr:from>
    <xdr:ext cx="762000" cy="259045"/>
    <xdr:sp macro="" textlink="">
      <xdr:nvSpPr>
        <xdr:cNvPr id="72" name="テキスト ボックス 71"/>
        <xdr:cNvSpPr txBox="1"/>
      </xdr:nvSpPr>
      <xdr:spPr>
        <a:xfrm>
          <a:off x="3924300" y="31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17041</xdr:rowOff>
    </xdr:from>
    <xdr:to>
      <xdr:col>19</xdr:col>
      <xdr:colOff>38100</xdr:colOff>
      <xdr:row>18</xdr:row>
      <xdr:rowOff>118642</xdr:rowOff>
    </xdr:to>
    <xdr:sp macro="" textlink="">
      <xdr:nvSpPr>
        <xdr:cNvPr id="73" name="楕円 72"/>
        <xdr:cNvSpPr/>
      </xdr:nvSpPr>
      <xdr:spPr bwMode="auto">
        <a:xfrm>
          <a:off x="35560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103418</xdr:rowOff>
    </xdr:from>
    <xdr:ext cx="762000" cy="259045"/>
    <xdr:sp macro="" textlink="">
      <xdr:nvSpPr>
        <xdr:cNvPr id="74" name="テキスト ボックス 73"/>
        <xdr:cNvSpPr txBox="1"/>
      </xdr:nvSpPr>
      <xdr:spPr>
        <a:xfrm>
          <a:off x="32258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49237</xdr:rowOff>
    </xdr:from>
    <xdr:to>
      <xdr:col>15</xdr:col>
      <xdr:colOff>101600</xdr:colOff>
      <xdr:row>18</xdr:row>
      <xdr:rowOff>150837</xdr:rowOff>
    </xdr:to>
    <xdr:sp macro="" textlink="">
      <xdr:nvSpPr>
        <xdr:cNvPr id="75" name="楕円 74"/>
        <xdr:cNvSpPr/>
      </xdr:nvSpPr>
      <xdr:spPr bwMode="auto">
        <a:xfrm>
          <a:off x="2857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135614</xdr:rowOff>
    </xdr:from>
    <xdr:ext cx="762000" cy="259045"/>
    <xdr:sp macro="" textlink="">
      <xdr:nvSpPr>
        <xdr:cNvPr id="76" name="テキスト ボックス 75"/>
        <xdr:cNvSpPr txBox="1"/>
      </xdr:nvSpPr>
      <xdr:spPr>
        <a:xfrm>
          <a:off x="2527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128701</xdr:rowOff>
    </xdr:from>
    <xdr:to>
      <xdr:col>29</xdr:col>
      <xdr:colOff>127000</xdr:colOff>
      <xdr:row>35</xdr:row>
      <xdr:rowOff>163219</xdr:rowOff>
    </xdr:to>
    <xdr:cxnSp macro="">
      <xdr:nvCxnSpPr>
        <xdr:cNvPr id="107" name="直線コネクタ 106"/>
        <xdr:cNvCxnSpPr/>
      </xdr:nvCxnSpPr>
      <xdr:spPr bwMode="auto">
        <a:xfrm>
          <a:off x="5003800" y="6739051"/>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128701</xdr:rowOff>
    </xdr:from>
    <xdr:to>
      <xdr:col>26</xdr:col>
      <xdr:colOff>50800</xdr:colOff>
      <xdr:row>35</xdr:row>
      <xdr:rowOff>178664</xdr:rowOff>
    </xdr:to>
    <xdr:cxnSp macro="">
      <xdr:nvCxnSpPr>
        <xdr:cNvPr id="110" name="直線コネクタ 109"/>
        <xdr:cNvCxnSpPr/>
      </xdr:nvCxnSpPr>
      <xdr:spPr bwMode="auto">
        <a:xfrm flipV="1">
          <a:off x="4305300" y="6739051"/>
          <a:ext cx="698500" cy="4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178664</xdr:rowOff>
    </xdr:from>
    <xdr:to>
      <xdr:col>22</xdr:col>
      <xdr:colOff>114300</xdr:colOff>
      <xdr:row>35</xdr:row>
      <xdr:rowOff>199567</xdr:rowOff>
    </xdr:to>
    <xdr:cxnSp macro="">
      <xdr:nvCxnSpPr>
        <xdr:cNvPr id="113" name="直線コネクタ 112"/>
        <xdr:cNvCxnSpPr/>
      </xdr:nvCxnSpPr>
      <xdr:spPr bwMode="auto">
        <a:xfrm flipV="1">
          <a:off x="3606800" y="6789014"/>
          <a:ext cx="6985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199567</xdr:rowOff>
    </xdr:from>
    <xdr:to>
      <xdr:col>18</xdr:col>
      <xdr:colOff>177800</xdr:colOff>
      <xdr:row>35</xdr:row>
      <xdr:rowOff>217178</xdr:rowOff>
    </xdr:to>
    <xdr:cxnSp macro="">
      <xdr:nvCxnSpPr>
        <xdr:cNvPr id="116" name="直線コネクタ 115"/>
        <xdr:cNvCxnSpPr/>
      </xdr:nvCxnSpPr>
      <xdr:spPr bwMode="auto">
        <a:xfrm flipV="1">
          <a:off x="2908300" y="6809917"/>
          <a:ext cx="698500" cy="1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112419</xdr:rowOff>
    </xdr:from>
    <xdr:to>
      <xdr:col>29</xdr:col>
      <xdr:colOff>177800</xdr:colOff>
      <xdr:row>35</xdr:row>
      <xdr:rowOff>214019</xdr:rowOff>
    </xdr:to>
    <xdr:sp macro="" textlink="">
      <xdr:nvSpPr>
        <xdr:cNvPr id="126" name="楕円 125"/>
        <xdr:cNvSpPr/>
      </xdr:nvSpPr>
      <xdr:spPr bwMode="auto">
        <a:xfrm>
          <a:off x="5600700" y="672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84496</xdr:rowOff>
    </xdr:from>
    <xdr:ext cx="762000" cy="259045"/>
    <xdr:sp macro="" textlink="">
      <xdr:nvSpPr>
        <xdr:cNvPr id="127" name="人口1人当たり決算額の推移該当値テキスト445"/>
        <xdr:cNvSpPr txBox="1"/>
      </xdr:nvSpPr>
      <xdr:spPr>
        <a:xfrm>
          <a:off x="5740400" y="6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77901</xdr:rowOff>
    </xdr:from>
    <xdr:to>
      <xdr:col>26</xdr:col>
      <xdr:colOff>101600</xdr:colOff>
      <xdr:row>35</xdr:row>
      <xdr:rowOff>179501</xdr:rowOff>
    </xdr:to>
    <xdr:sp macro="" textlink="">
      <xdr:nvSpPr>
        <xdr:cNvPr id="128" name="楕円 127"/>
        <xdr:cNvSpPr/>
      </xdr:nvSpPr>
      <xdr:spPr bwMode="auto">
        <a:xfrm>
          <a:off x="4953000" y="668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189678</xdr:rowOff>
    </xdr:from>
    <xdr:ext cx="736600" cy="259045"/>
    <xdr:sp macro="" textlink="">
      <xdr:nvSpPr>
        <xdr:cNvPr id="129" name="テキスト ボックス 128"/>
        <xdr:cNvSpPr txBox="1"/>
      </xdr:nvSpPr>
      <xdr:spPr>
        <a:xfrm>
          <a:off x="4622800" y="64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127864</xdr:rowOff>
    </xdr:from>
    <xdr:to>
      <xdr:col>22</xdr:col>
      <xdr:colOff>165100</xdr:colOff>
      <xdr:row>35</xdr:row>
      <xdr:rowOff>229464</xdr:rowOff>
    </xdr:to>
    <xdr:sp macro="" textlink="">
      <xdr:nvSpPr>
        <xdr:cNvPr id="130" name="楕円 129"/>
        <xdr:cNvSpPr/>
      </xdr:nvSpPr>
      <xdr:spPr bwMode="auto">
        <a:xfrm>
          <a:off x="42545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214241</xdr:rowOff>
    </xdr:from>
    <xdr:ext cx="762000" cy="259045"/>
    <xdr:sp macro="" textlink="">
      <xdr:nvSpPr>
        <xdr:cNvPr id="131" name="テキスト ボックス 130"/>
        <xdr:cNvSpPr txBox="1"/>
      </xdr:nvSpPr>
      <xdr:spPr>
        <a:xfrm>
          <a:off x="3924300" y="6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148767</xdr:rowOff>
    </xdr:from>
    <xdr:to>
      <xdr:col>19</xdr:col>
      <xdr:colOff>38100</xdr:colOff>
      <xdr:row>35</xdr:row>
      <xdr:rowOff>250367</xdr:rowOff>
    </xdr:to>
    <xdr:sp macro="" textlink="">
      <xdr:nvSpPr>
        <xdr:cNvPr id="132" name="楕円 131"/>
        <xdr:cNvSpPr/>
      </xdr:nvSpPr>
      <xdr:spPr bwMode="auto">
        <a:xfrm>
          <a:off x="3556000" y="675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235144</xdr:rowOff>
    </xdr:from>
    <xdr:ext cx="762000" cy="259045"/>
    <xdr:sp macro="" textlink="">
      <xdr:nvSpPr>
        <xdr:cNvPr id="133" name="テキスト ボックス 132"/>
        <xdr:cNvSpPr txBox="1"/>
      </xdr:nvSpPr>
      <xdr:spPr>
        <a:xfrm>
          <a:off x="3225800" y="68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166378</xdr:rowOff>
    </xdr:from>
    <xdr:to>
      <xdr:col>15</xdr:col>
      <xdr:colOff>101600</xdr:colOff>
      <xdr:row>35</xdr:row>
      <xdr:rowOff>267978</xdr:rowOff>
    </xdr:to>
    <xdr:sp macro="" textlink="">
      <xdr:nvSpPr>
        <xdr:cNvPr id="134" name="楕円 133"/>
        <xdr:cNvSpPr/>
      </xdr:nvSpPr>
      <xdr:spPr bwMode="auto">
        <a:xfrm>
          <a:off x="2857500" y="6776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252755</xdr:rowOff>
    </xdr:from>
    <xdr:ext cx="762000" cy="259045"/>
    <xdr:sp macro="" textlink="">
      <xdr:nvSpPr>
        <xdr:cNvPr id="135" name="テキスト ボックス 134"/>
        <xdr:cNvSpPr txBox="1"/>
      </xdr:nvSpPr>
      <xdr:spPr>
        <a:xfrm>
          <a:off x="2527300" y="6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17335</xdr:rowOff>
    </xdr:from>
    <xdr:to>
      <xdr:col>24</xdr:col>
      <xdr:colOff>63500</xdr:colOff>
      <xdr:row>37</xdr:row>
      <xdr:rowOff>56883</xdr:rowOff>
    </xdr:to>
    <xdr:cxnSp macro="">
      <xdr:nvCxnSpPr>
        <xdr:cNvPr id="59" name="直線コネクタ 58"/>
        <xdr:cNvCxnSpPr/>
      </xdr:nvCxnSpPr>
      <xdr:spPr>
        <a:xfrm flipV="1">
          <a:off x="3797300" y="6360985"/>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56883</xdr:rowOff>
    </xdr:from>
    <xdr:to>
      <xdr:col>19</xdr:col>
      <xdr:colOff>177800</xdr:colOff>
      <xdr:row>38</xdr:row>
      <xdr:rowOff>100134</xdr:rowOff>
    </xdr:to>
    <xdr:cxnSp macro="">
      <xdr:nvCxnSpPr>
        <xdr:cNvPr id="62" name="直線コネクタ 61"/>
        <xdr:cNvCxnSpPr/>
      </xdr:nvCxnSpPr>
      <xdr:spPr>
        <a:xfrm flipV="1">
          <a:off x="2908300" y="6400533"/>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100134</xdr:rowOff>
    </xdr:from>
    <xdr:to>
      <xdr:col>15</xdr:col>
      <xdr:colOff>50800</xdr:colOff>
      <xdr:row>38</xdr:row>
      <xdr:rowOff>156214</xdr:rowOff>
    </xdr:to>
    <xdr:cxnSp macro="">
      <xdr:nvCxnSpPr>
        <xdr:cNvPr id="65" name="直線コネクタ 64"/>
        <xdr:cNvCxnSpPr/>
      </xdr:nvCxnSpPr>
      <xdr:spPr>
        <a:xfrm flipV="1">
          <a:off x="2019300" y="6615234"/>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156214</xdr:rowOff>
    </xdr:from>
    <xdr:to>
      <xdr:col>10</xdr:col>
      <xdr:colOff>114300</xdr:colOff>
      <xdr:row>38</xdr:row>
      <xdr:rowOff>167699</xdr:rowOff>
    </xdr:to>
    <xdr:cxnSp macro="">
      <xdr:nvCxnSpPr>
        <xdr:cNvPr id="68" name="直線コネクタ 67"/>
        <xdr:cNvCxnSpPr/>
      </xdr:nvCxnSpPr>
      <xdr:spPr>
        <a:xfrm flipV="1">
          <a:off x="1130300" y="6671314"/>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137985</xdr:rowOff>
    </xdr:from>
    <xdr:to>
      <xdr:col>24</xdr:col>
      <xdr:colOff>114300</xdr:colOff>
      <xdr:row>37</xdr:row>
      <xdr:rowOff>68135</xdr:rowOff>
    </xdr:to>
    <xdr:sp macro="" textlink="">
      <xdr:nvSpPr>
        <xdr:cNvPr id="78" name="楕円 77"/>
        <xdr:cNvSpPr/>
      </xdr:nvSpPr>
      <xdr:spPr>
        <a:xfrm>
          <a:off x="4584700" y="63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116412</xdr:rowOff>
    </xdr:from>
    <xdr:ext cx="599010" cy="259045"/>
    <xdr:sp macro="" textlink="">
      <xdr:nvSpPr>
        <xdr:cNvPr id="79" name="人件費該当値テキスト"/>
        <xdr:cNvSpPr txBox="1"/>
      </xdr:nvSpPr>
      <xdr:spPr>
        <a:xfrm>
          <a:off x="4686300" y="62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6083</xdr:rowOff>
    </xdr:from>
    <xdr:to>
      <xdr:col>20</xdr:col>
      <xdr:colOff>38100</xdr:colOff>
      <xdr:row>37</xdr:row>
      <xdr:rowOff>107683</xdr:rowOff>
    </xdr:to>
    <xdr:sp macro="" textlink="">
      <xdr:nvSpPr>
        <xdr:cNvPr id="80" name="楕円 79"/>
        <xdr:cNvSpPr/>
      </xdr:nvSpPr>
      <xdr:spPr>
        <a:xfrm>
          <a:off x="3746500" y="63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98810</xdr:rowOff>
    </xdr:from>
    <xdr:ext cx="599010" cy="259045"/>
    <xdr:sp macro="" textlink="">
      <xdr:nvSpPr>
        <xdr:cNvPr id="81" name="テキスト ボックス 80"/>
        <xdr:cNvSpPr txBox="1"/>
      </xdr:nvSpPr>
      <xdr:spPr>
        <a:xfrm>
          <a:off x="3497795" y="64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49334</xdr:rowOff>
    </xdr:from>
    <xdr:to>
      <xdr:col>15</xdr:col>
      <xdr:colOff>101600</xdr:colOff>
      <xdr:row>38</xdr:row>
      <xdr:rowOff>150934</xdr:rowOff>
    </xdr:to>
    <xdr:sp macro="" textlink="">
      <xdr:nvSpPr>
        <xdr:cNvPr id="82" name="楕円 81"/>
        <xdr:cNvSpPr/>
      </xdr:nvSpPr>
      <xdr:spPr>
        <a:xfrm>
          <a:off x="2857500" y="65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142061</xdr:rowOff>
    </xdr:from>
    <xdr:ext cx="599010" cy="259045"/>
    <xdr:sp macro="" textlink="">
      <xdr:nvSpPr>
        <xdr:cNvPr id="83" name="テキスト ボックス 82"/>
        <xdr:cNvSpPr txBox="1"/>
      </xdr:nvSpPr>
      <xdr:spPr>
        <a:xfrm>
          <a:off x="2608795" y="66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105414</xdr:rowOff>
    </xdr:from>
    <xdr:to>
      <xdr:col>10</xdr:col>
      <xdr:colOff>165100</xdr:colOff>
      <xdr:row>39</xdr:row>
      <xdr:rowOff>35564</xdr:rowOff>
    </xdr:to>
    <xdr:sp macro="" textlink="">
      <xdr:nvSpPr>
        <xdr:cNvPr id="84" name="楕円 83"/>
        <xdr:cNvSpPr/>
      </xdr:nvSpPr>
      <xdr:spPr>
        <a:xfrm>
          <a:off x="1968500" y="6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26691</xdr:rowOff>
    </xdr:from>
    <xdr:ext cx="534377" cy="259045"/>
    <xdr:sp macro="" textlink="">
      <xdr:nvSpPr>
        <xdr:cNvPr id="85" name="テキスト ボックス 84"/>
        <xdr:cNvSpPr txBox="1"/>
      </xdr:nvSpPr>
      <xdr:spPr>
        <a:xfrm>
          <a:off x="1752111" y="67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116899</xdr:rowOff>
    </xdr:from>
    <xdr:to>
      <xdr:col>6</xdr:col>
      <xdr:colOff>38100</xdr:colOff>
      <xdr:row>39</xdr:row>
      <xdr:rowOff>47049</xdr:rowOff>
    </xdr:to>
    <xdr:sp macro="" textlink="">
      <xdr:nvSpPr>
        <xdr:cNvPr id="86" name="楕円 85"/>
        <xdr:cNvSpPr/>
      </xdr:nvSpPr>
      <xdr:spPr>
        <a:xfrm>
          <a:off x="1079500" y="66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38176</xdr:rowOff>
    </xdr:from>
    <xdr:ext cx="534377" cy="259045"/>
    <xdr:sp macro="" textlink="">
      <xdr:nvSpPr>
        <xdr:cNvPr id="87" name="テキスト ボックス 86"/>
        <xdr:cNvSpPr txBox="1"/>
      </xdr:nvSpPr>
      <xdr:spPr>
        <a:xfrm>
          <a:off x="863111" y="67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68880</xdr:rowOff>
    </xdr:from>
    <xdr:to>
      <xdr:col>24</xdr:col>
      <xdr:colOff>63500</xdr:colOff>
      <xdr:row>58</xdr:row>
      <xdr:rowOff>88166</xdr:rowOff>
    </xdr:to>
    <xdr:cxnSp macro="">
      <xdr:nvCxnSpPr>
        <xdr:cNvPr id="116" name="直線コネクタ 115"/>
        <xdr:cNvCxnSpPr/>
      </xdr:nvCxnSpPr>
      <xdr:spPr>
        <a:xfrm flipV="1">
          <a:off x="3797300" y="10012980"/>
          <a:ext cx="8382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80913</xdr:rowOff>
    </xdr:from>
    <xdr:to>
      <xdr:col>19</xdr:col>
      <xdr:colOff>177800</xdr:colOff>
      <xdr:row>58</xdr:row>
      <xdr:rowOff>88166</xdr:rowOff>
    </xdr:to>
    <xdr:cxnSp macro="">
      <xdr:nvCxnSpPr>
        <xdr:cNvPr id="119" name="直線コネクタ 118"/>
        <xdr:cNvCxnSpPr/>
      </xdr:nvCxnSpPr>
      <xdr:spPr>
        <a:xfrm>
          <a:off x="2908300" y="10025013"/>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80913</xdr:rowOff>
    </xdr:from>
    <xdr:to>
      <xdr:col>15</xdr:col>
      <xdr:colOff>50800</xdr:colOff>
      <xdr:row>58</xdr:row>
      <xdr:rowOff>89081</xdr:rowOff>
    </xdr:to>
    <xdr:cxnSp macro="">
      <xdr:nvCxnSpPr>
        <xdr:cNvPr id="122" name="直線コネクタ 121"/>
        <xdr:cNvCxnSpPr/>
      </xdr:nvCxnSpPr>
      <xdr:spPr>
        <a:xfrm flipV="1">
          <a:off x="2019300" y="10025013"/>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89081</xdr:rowOff>
    </xdr:from>
    <xdr:to>
      <xdr:col>10</xdr:col>
      <xdr:colOff>114300</xdr:colOff>
      <xdr:row>58</xdr:row>
      <xdr:rowOff>95453</xdr:rowOff>
    </xdr:to>
    <xdr:cxnSp macro="">
      <xdr:nvCxnSpPr>
        <xdr:cNvPr id="125" name="直線コネクタ 124"/>
        <xdr:cNvCxnSpPr/>
      </xdr:nvCxnSpPr>
      <xdr:spPr>
        <a:xfrm flipV="1">
          <a:off x="1130300" y="10033181"/>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18080</xdr:rowOff>
    </xdr:from>
    <xdr:to>
      <xdr:col>24</xdr:col>
      <xdr:colOff>114300</xdr:colOff>
      <xdr:row>58</xdr:row>
      <xdr:rowOff>119680</xdr:rowOff>
    </xdr:to>
    <xdr:sp macro="" textlink="">
      <xdr:nvSpPr>
        <xdr:cNvPr id="135" name="楕円 134"/>
        <xdr:cNvSpPr/>
      </xdr:nvSpPr>
      <xdr:spPr>
        <a:xfrm>
          <a:off x="45847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6" name="物件費該当値テキスト"/>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37366</xdr:rowOff>
    </xdr:from>
    <xdr:to>
      <xdr:col>20</xdr:col>
      <xdr:colOff>38100</xdr:colOff>
      <xdr:row>58</xdr:row>
      <xdr:rowOff>138966</xdr:rowOff>
    </xdr:to>
    <xdr:sp macro="" textlink="">
      <xdr:nvSpPr>
        <xdr:cNvPr id="137" name="楕円 136"/>
        <xdr:cNvSpPr/>
      </xdr:nvSpPr>
      <xdr:spPr>
        <a:xfrm>
          <a:off x="37465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130093</xdr:rowOff>
    </xdr:from>
    <xdr:ext cx="599010" cy="259045"/>
    <xdr:sp macro="" textlink="">
      <xdr:nvSpPr>
        <xdr:cNvPr id="138" name="テキスト ボックス 137"/>
        <xdr:cNvSpPr txBox="1"/>
      </xdr:nvSpPr>
      <xdr:spPr>
        <a:xfrm>
          <a:off x="3497795" y="100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30113</xdr:rowOff>
    </xdr:from>
    <xdr:to>
      <xdr:col>15</xdr:col>
      <xdr:colOff>101600</xdr:colOff>
      <xdr:row>58</xdr:row>
      <xdr:rowOff>131713</xdr:rowOff>
    </xdr:to>
    <xdr:sp macro="" textlink="">
      <xdr:nvSpPr>
        <xdr:cNvPr id="139" name="楕円 138"/>
        <xdr:cNvSpPr/>
      </xdr:nvSpPr>
      <xdr:spPr>
        <a:xfrm>
          <a:off x="2857500" y="99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122840</xdr:rowOff>
    </xdr:from>
    <xdr:ext cx="599010" cy="259045"/>
    <xdr:sp macro="" textlink="">
      <xdr:nvSpPr>
        <xdr:cNvPr id="140" name="テキスト ボックス 139"/>
        <xdr:cNvSpPr txBox="1"/>
      </xdr:nvSpPr>
      <xdr:spPr>
        <a:xfrm>
          <a:off x="2608795" y="1006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38281</xdr:rowOff>
    </xdr:from>
    <xdr:to>
      <xdr:col>10</xdr:col>
      <xdr:colOff>165100</xdr:colOff>
      <xdr:row>58</xdr:row>
      <xdr:rowOff>139881</xdr:rowOff>
    </xdr:to>
    <xdr:sp macro="" textlink="">
      <xdr:nvSpPr>
        <xdr:cNvPr id="141" name="楕円 140"/>
        <xdr:cNvSpPr/>
      </xdr:nvSpPr>
      <xdr:spPr>
        <a:xfrm>
          <a:off x="1968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131008</xdr:rowOff>
    </xdr:from>
    <xdr:ext cx="534377" cy="259045"/>
    <xdr:sp macro="" textlink="">
      <xdr:nvSpPr>
        <xdr:cNvPr id="142" name="テキスト ボックス 141"/>
        <xdr:cNvSpPr txBox="1"/>
      </xdr:nvSpPr>
      <xdr:spPr>
        <a:xfrm>
          <a:off x="1752111" y="100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44653</xdr:rowOff>
    </xdr:from>
    <xdr:to>
      <xdr:col>6</xdr:col>
      <xdr:colOff>38100</xdr:colOff>
      <xdr:row>58</xdr:row>
      <xdr:rowOff>146253</xdr:rowOff>
    </xdr:to>
    <xdr:sp macro="" textlink="">
      <xdr:nvSpPr>
        <xdr:cNvPr id="143" name="楕円 142"/>
        <xdr:cNvSpPr/>
      </xdr:nvSpPr>
      <xdr:spPr>
        <a:xfrm>
          <a:off x="1079500" y="99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137380</xdr:rowOff>
    </xdr:from>
    <xdr:ext cx="534377" cy="259045"/>
    <xdr:sp macro="" textlink="">
      <xdr:nvSpPr>
        <xdr:cNvPr id="144" name="テキスト ボックス 143"/>
        <xdr:cNvSpPr txBox="1"/>
      </xdr:nvSpPr>
      <xdr:spPr>
        <a:xfrm>
          <a:off x="863111" y="100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59398</xdr:rowOff>
    </xdr:from>
    <xdr:to>
      <xdr:col>24</xdr:col>
      <xdr:colOff>63500</xdr:colOff>
      <xdr:row>78</xdr:row>
      <xdr:rowOff>73698</xdr:rowOff>
    </xdr:to>
    <xdr:cxnSp macro="">
      <xdr:nvCxnSpPr>
        <xdr:cNvPr id="173" name="直線コネクタ 172"/>
        <xdr:cNvCxnSpPr/>
      </xdr:nvCxnSpPr>
      <xdr:spPr>
        <a:xfrm flipV="1">
          <a:off x="3797300" y="13432498"/>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73698</xdr:rowOff>
    </xdr:from>
    <xdr:to>
      <xdr:col>19</xdr:col>
      <xdr:colOff>177800</xdr:colOff>
      <xdr:row>78</xdr:row>
      <xdr:rowOff>85827</xdr:rowOff>
    </xdr:to>
    <xdr:cxnSp macro="">
      <xdr:nvCxnSpPr>
        <xdr:cNvPr id="176" name="直線コネクタ 175"/>
        <xdr:cNvCxnSpPr/>
      </xdr:nvCxnSpPr>
      <xdr:spPr>
        <a:xfrm flipV="1">
          <a:off x="2908300" y="13446798"/>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85827</xdr:rowOff>
    </xdr:from>
    <xdr:to>
      <xdr:col>15</xdr:col>
      <xdr:colOff>50800</xdr:colOff>
      <xdr:row>78</xdr:row>
      <xdr:rowOff>88836</xdr:rowOff>
    </xdr:to>
    <xdr:cxnSp macro="">
      <xdr:nvCxnSpPr>
        <xdr:cNvPr id="179" name="直線コネクタ 178"/>
        <xdr:cNvCxnSpPr/>
      </xdr:nvCxnSpPr>
      <xdr:spPr>
        <a:xfrm flipV="1">
          <a:off x="2019300" y="1345892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88836</xdr:rowOff>
    </xdr:from>
    <xdr:to>
      <xdr:col>10</xdr:col>
      <xdr:colOff>114300</xdr:colOff>
      <xdr:row>78</xdr:row>
      <xdr:rowOff>117042</xdr:rowOff>
    </xdr:to>
    <xdr:cxnSp macro="">
      <xdr:nvCxnSpPr>
        <xdr:cNvPr id="182" name="直線コネクタ 181"/>
        <xdr:cNvCxnSpPr/>
      </xdr:nvCxnSpPr>
      <xdr:spPr>
        <a:xfrm flipV="1">
          <a:off x="1130300" y="13461936"/>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8598</xdr:rowOff>
    </xdr:from>
    <xdr:to>
      <xdr:col>24</xdr:col>
      <xdr:colOff>114300</xdr:colOff>
      <xdr:row>78</xdr:row>
      <xdr:rowOff>110198</xdr:rowOff>
    </xdr:to>
    <xdr:sp macro="" textlink="">
      <xdr:nvSpPr>
        <xdr:cNvPr id="192" name="楕円 191"/>
        <xdr:cNvSpPr/>
      </xdr:nvSpPr>
      <xdr:spPr>
        <a:xfrm>
          <a:off x="4584700" y="133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158475</xdr:rowOff>
    </xdr:from>
    <xdr:ext cx="534377" cy="259045"/>
    <xdr:sp macro="" textlink="">
      <xdr:nvSpPr>
        <xdr:cNvPr id="193" name="維持補修費該当値テキスト"/>
        <xdr:cNvSpPr txBox="1"/>
      </xdr:nvSpPr>
      <xdr:spPr>
        <a:xfrm>
          <a:off x="4686300" y="133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22898</xdr:rowOff>
    </xdr:from>
    <xdr:to>
      <xdr:col>20</xdr:col>
      <xdr:colOff>38100</xdr:colOff>
      <xdr:row>78</xdr:row>
      <xdr:rowOff>124498</xdr:rowOff>
    </xdr:to>
    <xdr:sp macro="" textlink="">
      <xdr:nvSpPr>
        <xdr:cNvPr id="194" name="楕円 193"/>
        <xdr:cNvSpPr/>
      </xdr:nvSpPr>
      <xdr:spPr>
        <a:xfrm>
          <a:off x="3746500" y="133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115625</xdr:rowOff>
    </xdr:from>
    <xdr:ext cx="534377" cy="259045"/>
    <xdr:sp macro="" textlink="">
      <xdr:nvSpPr>
        <xdr:cNvPr id="195" name="テキスト ボックス 194"/>
        <xdr:cNvSpPr txBox="1"/>
      </xdr:nvSpPr>
      <xdr:spPr>
        <a:xfrm>
          <a:off x="3530111" y="134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35027</xdr:rowOff>
    </xdr:from>
    <xdr:to>
      <xdr:col>15</xdr:col>
      <xdr:colOff>101600</xdr:colOff>
      <xdr:row>78</xdr:row>
      <xdr:rowOff>136627</xdr:rowOff>
    </xdr:to>
    <xdr:sp macro="" textlink="">
      <xdr:nvSpPr>
        <xdr:cNvPr id="196" name="楕円 195"/>
        <xdr:cNvSpPr/>
      </xdr:nvSpPr>
      <xdr:spPr>
        <a:xfrm>
          <a:off x="2857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153154</xdr:rowOff>
    </xdr:from>
    <xdr:ext cx="534377" cy="259045"/>
    <xdr:sp macro="" textlink="">
      <xdr:nvSpPr>
        <xdr:cNvPr id="197" name="テキスト ボックス 196"/>
        <xdr:cNvSpPr txBox="1"/>
      </xdr:nvSpPr>
      <xdr:spPr>
        <a:xfrm>
          <a:off x="2641111"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38036</xdr:rowOff>
    </xdr:from>
    <xdr:to>
      <xdr:col>10</xdr:col>
      <xdr:colOff>165100</xdr:colOff>
      <xdr:row>78</xdr:row>
      <xdr:rowOff>139636</xdr:rowOff>
    </xdr:to>
    <xdr:sp macro="" textlink="">
      <xdr:nvSpPr>
        <xdr:cNvPr id="198" name="楕円 197"/>
        <xdr:cNvSpPr/>
      </xdr:nvSpPr>
      <xdr:spPr>
        <a:xfrm>
          <a:off x="1968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130763</xdr:rowOff>
    </xdr:from>
    <xdr:ext cx="534377" cy="259045"/>
    <xdr:sp macro="" textlink="">
      <xdr:nvSpPr>
        <xdr:cNvPr id="199" name="テキスト ボックス 198"/>
        <xdr:cNvSpPr txBox="1"/>
      </xdr:nvSpPr>
      <xdr:spPr>
        <a:xfrm>
          <a:off x="1752111" y="13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66242</xdr:rowOff>
    </xdr:from>
    <xdr:to>
      <xdr:col>6</xdr:col>
      <xdr:colOff>38100</xdr:colOff>
      <xdr:row>78</xdr:row>
      <xdr:rowOff>167842</xdr:rowOff>
    </xdr:to>
    <xdr:sp macro="" textlink="">
      <xdr:nvSpPr>
        <xdr:cNvPr id="200" name="楕円 199"/>
        <xdr:cNvSpPr/>
      </xdr:nvSpPr>
      <xdr:spPr>
        <a:xfrm>
          <a:off x="1079500" y="134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158969</xdr:rowOff>
    </xdr:from>
    <xdr:ext cx="469744" cy="259045"/>
    <xdr:sp macro="" textlink="">
      <xdr:nvSpPr>
        <xdr:cNvPr id="201" name="テキスト ボックス 200"/>
        <xdr:cNvSpPr txBox="1"/>
      </xdr:nvSpPr>
      <xdr:spPr>
        <a:xfrm>
          <a:off x="895428" y="135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158282</xdr:rowOff>
    </xdr:from>
    <xdr:to>
      <xdr:col>24</xdr:col>
      <xdr:colOff>63500</xdr:colOff>
      <xdr:row>98</xdr:row>
      <xdr:rowOff>85598</xdr:rowOff>
    </xdr:to>
    <xdr:cxnSp macro="">
      <xdr:nvCxnSpPr>
        <xdr:cNvPr id="233" name="直線コネクタ 232"/>
        <xdr:cNvCxnSpPr/>
      </xdr:nvCxnSpPr>
      <xdr:spPr>
        <a:xfrm flipV="1">
          <a:off x="3797300" y="16617482"/>
          <a:ext cx="838200" cy="2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85598</xdr:rowOff>
    </xdr:from>
    <xdr:to>
      <xdr:col>19</xdr:col>
      <xdr:colOff>177800</xdr:colOff>
      <xdr:row>98</xdr:row>
      <xdr:rowOff>103898</xdr:rowOff>
    </xdr:to>
    <xdr:cxnSp macro="">
      <xdr:nvCxnSpPr>
        <xdr:cNvPr id="236" name="直線コネクタ 235"/>
        <xdr:cNvCxnSpPr/>
      </xdr:nvCxnSpPr>
      <xdr:spPr>
        <a:xfrm flipV="1">
          <a:off x="2908300" y="16887698"/>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103898</xdr:rowOff>
    </xdr:from>
    <xdr:to>
      <xdr:col>15</xdr:col>
      <xdr:colOff>50800</xdr:colOff>
      <xdr:row>98</xdr:row>
      <xdr:rowOff>115915</xdr:rowOff>
    </xdr:to>
    <xdr:cxnSp macro="">
      <xdr:nvCxnSpPr>
        <xdr:cNvPr id="239" name="直線コネクタ 238"/>
        <xdr:cNvCxnSpPr/>
      </xdr:nvCxnSpPr>
      <xdr:spPr>
        <a:xfrm flipV="1">
          <a:off x="2019300" y="16905998"/>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111375</xdr:rowOff>
    </xdr:from>
    <xdr:to>
      <xdr:col>10</xdr:col>
      <xdr:colOff>114300</xdr:colOff>
      <xdr:row>98</xdr:row>
      <xdr:rowOff>115915</xdr:rowOff>
    </xdr:to>
    <xdr:cxnSp macro="">
      <xdr:nvCxnSpPr>
        <xdr:cNvPr id="242" name="直線コネクタ 241"/>
        <xdr:cNvCxnSpPr/>
      </xdr:nvCxnSpPr>
      <xdr:spPr>
        <a:xfrm>
          <a:off x="1130300" y="16913475"/>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107482</xdr:rowOff>
    </xdr:from>
    <xdr:to>
      <xdr:col>24</xdr:col>
      <xdr:colOff>114300</xdr:colOff>
      <xdr:row>97</xdr:row>
      <xdr:rowOff>37632</xdr:rowOff>
    </xdr:to>
    <xdr:sp macro="" textlink="">
      <xdr:nvSpPr>
        <xdr:cNvPr id="252" name="楕円 251"/>
        <xdr:cNvSpPr/>
      </xdr:nvSpPr>
      <xdr:spPr>
        <a:xfrm>
          <a:off x="4584700" y="165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85909</xdr:rowOff>
    </xdr:from>
    <xdr:ext cx="534377" cy="259045"/>
    <xdr:sp macro="" textlink="">
      <xdr:nvSpPr>
        <xdr:cNvPr id="253" name="扶助費該当値テキスト"/>
        <xdr:cNvSpPr txBox="1"/>
      </xdr:nvSpPr>
      <xdr:spPr>
        <a:xfrm>
          <a:off x="4686300" y="165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34798</xdr:rowOff>
    </xdr:from>
    <xdr:to>
      <xdr:col>20</xdr:col>
      <xdr:colOff>38100</xdr:colOff>
      <xdr:row>98</xdr:row>
      <xdr:rowOff>136398</xdr:rowOff>
    </xdr:to>
    <xdr:sp macro="" textlink="">
      <xdr:nvSpPr>
        <xdr:cNvPr id="254" name="楕円 253"/>
        <xdr:cNvSpPr/>
      </xdr:nvSpPr>
      <xdr:spPr>
        <a:xfrm>
          <a:off x="3746500" y="168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127525</xdr:rowOff>
    </xdr:from>
    <xdr:ext cx="534377" cy="259045"/>
    <xdr:sp macro="" textlink="">
      <xdr:nvSpPr>
        <xdr:cNvPr id="255" name="テキスト ボックス 254"/>
        <xdr:cNvSpPr txBox="1"/>
      </xdr:nvSpPr>
      <xdr:spPr>
        <a:xfrm>
          <a:off x="3530111" y="169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53098</xdr:rowOff>
    </xdr:from>
    <xdr:to>
      <xdr:col>15</xdr:col>
      <xdr:colOff>101600</xdr:colOff>
      <xdr:row>98</xdr:row>
      <xdr:rowOff>154698</xdr:rowOff>
    </xdr:to>
    <xdr:sp macro="" textlink="">
      <xdr:nvSpPr>
        <xdr:cNvPr id="256" name="楕円 255"/>
        <xdr:cNvSpPr/>
      </xdr:nvSpPr>
      <xdr:spPr>
        <a:xfrm>
          <a:off x="2857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145825</xdr:rowOff>
    </xdr:from>
    <xdr:ext cx="534377" cy="259045"/>
    <xdr:sp macro="" textlink="">
      <xdr:nvSpPr>
        <xdr:cNvPr id="257" name="テキスト ボックス 256"/>
        <xdr:cNvSpPr txBox="1"/>
      </xdr:nvSpPr>
      <xdr:spPr>
        <a:xfrm>
          <a:off x="2641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65115</xdr:rowOff>
    </xdr:from>
    <xdr:to>
      <xdr:col>10</xdr:col>
      <xdr:colOff>165100</xdr:colOff>
      <xdr:row>98</xdr:row>
      <xdr:rowOff>166715</xdr:rowOff>
    </xdr:to>
    <xdr:sp macro="" textlink="">
      <xdr:nvSpPr>
        <xdr:cNvPr id="258" name="楕円 257"/>
        <xdr:cNvSpPr/>
      </xdr:nvSpPr>
      <xdr:spPr>
        <a:xfrm>
          <a:off x="1968500" y="16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157842</xdr:rowOff>
    </xdr:from>
    <xdr:ext cx="534377" cy="259045"/>
    <xdr:sp macro="" textlink="">
      <xdr:nvSpPr>
        <xdr:cNvPr id="259" name="テキスト ボックス 258"/>
        <xdr:cNvSpPr txBox="1"/>
      </xdr:nvSpPr>
      <xdr:spPr>
        <a:xfrm>
          <a:off x="1752111" y="169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60575</xdr:rowOff>
    </xdr:from>
    <xdr:to>
      <xdr:col>6</xdr:col>
      <xdr:colOff>38100</xdr:colOff>
      <xdr:row>98</xdr:row>
      <xdr:rowOff>162175</xdr:rowOff>
    </xdr:to>
    <xdr:sp macro="" textlink="">
      <xdr:nvSpPr>
        <xdr:cNvPr id="260" name="楕円 259"/>
        <xdr:cNvSpPr/>
      </xdr:nvSpPr>
      <xdr:spPr>
        <a:xfrm>
          <a:off x="1079500" y="168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153302</xdr:rowOff>
    </xdr:from>
    <xdr:ext cx="534377" cy="259045"/>
    <xdr:sp macro="" textlink="">
      <xdr:nvSpPr>
        <xdr:cNvPr id="261" name="テキスト ボックス 260"/>
        <xdr:cNvSpPr txBox="1"/>
      </xdr:nvSpPr>
      <xdr:spPr>
        <a:xfrm>
          <a:off x="863111" y="169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133204</xdr:rowOff>
    </xdr:from>
    <xdr:to>
      <xdr:col>55</xdr:col>
      <xdr:colOff>0</xdr:colOff>
      <xdr:row>35</xdr:row>
      <xdr:rowOff>60730</xdr:rowOff>
    </xdr:to>
    <xdr:cxnSp macro="">
      <xdr:nvCxnSpPr>
        <xdr:cNvPr id="290" name="直線コネクタ 289"/>
        <xdr:cNvCxnSpPr/>
      </xdr:nvCxnSpPr>
      <xdr:spPr>
        <a:xfrm>
          <a:off x="9639300" y="5791054"/>
          <a:ext cx="838200" cy="27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133204</xdr:rowOff>
    </xdr:from>
    <xdr:to>
      <xdr:col>50</xdr:col>
      <xdr:colOff>114300</xdr:colOff>
      <xdr:row>36</xdr:row>
      <xdr:rowOff>101619</xdr:rowOff>
    </xdr:to>
    <xdr:cxnSp macro="">
      <xdr:nvCxnSpPr>
        <xdr:cNvPr id="293" name="直線コネクタ 292"/>
        <xdr:cNvCxnSpPr/>
      </xdr:nvCxnSpPr>
      <xdr:spPr>
        <a:xfrm flipV="1">
          <a:off x="8750300" y="5791054"/>
          <a:ext cx="889000" cy="4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101619</xdr:rowOff>
    </xdr:from>
    <xdr:to>
      <xdr:col>45</xdr:col>
      <xdr:colOff>177800</xdr:colOff>
      <xdr:row>36</xdr:row>
      <xdr:rowOff>127340</xdr:rowOff>
    </xdr:to>
    <xdr:cxnSp macro="">
      <xdr:nvCxnSpPr>
        <xdr:cNvPr id="296" name="直線コネクタ 295"/>
        <xdr:cNvCxnSpPr/>
      </xdr:nvCxnSpPr>
      <xdr:spPr>
        <a:xfrm flipV="1">
          <a:off x="7861300" y="6273819"/>
          <a:ext cx="889000" cy="2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127340</xdr:rowOff>
    </xdr:from>
    <xdr:to>
      <xdr:col>41</xdr:col>
      <xdr:colOff>50800</xdr:colOff>
      <xdr:row>37</xdr:row>
      <xdr:rowOff>16523</xdr:rowOff>
    </xdr:to>
    <xdr:cxnSp macro="">
      <xdr:nvCxnSpPr>
        <xdr:cNvPr id="299" name="直線コネクタ 298"/>
        <xdr:cNvCxnSpPr/>
      </xdr:nvCxnSpPr>
      <xdr:spPr>
        <a:xfrm flipV="1">
          <a:off x="6972300" y="6299540"/>
          <a:ext cx="889000" cy="6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9930</xdr:rowOff>
    </xdr:from>
    <xdr:to>
      <xdr:col>55</xdr:col>
      <xdr:colOff>50800</xdr:colOff>
      <xdr:row>35</xdr:row>
      <xdr:rowOff>111530</xdr:rowOff>
    </xdr:to>
    <xdr:sp macro="" textlink="">
      <xdr:nvSpPr>
        <xdr:cNvPr id="309" name="楕円 308"/>
        <xdr:cNvSpPr/>
      </xdr:nvSpPr>
      <xdr:spPr>
        <a:xfrm>
          <a:off x="10426700" y="60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32807</xdr:rowOff>
    </xdr:from>
    <xdr:ext cx="599010" cy="259045"/>
    <xdr:sp macro="" textlink="">
      <xdr:nvSpPr>
        <xdr:cNvPr id="310" name="補助費等該当値テキスト"/>
        <xdr:cNvSpPr txBox="1"/>
      </xdr:nvSpPr>
      <xdr:spPr>
        <a:xfrm>
          <a:off x="10528300" y="586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82404</xdr:rowOff>
    </xdr:from>
    <xdr:to>
      <xdr:col>50</xdr:col>
      <xdr:colOff>165100</xdr:colOff>
      <xdr:row>34</xdr:row>
      <xdr:rowOff>12554</xdr:rowOff>
    </xdr:to>
    <xdr:sp macro="" textlink="">
      <xdr:nvSpPr>
        <xdr:cNvPr id="311" name="楕円 310"/>
        <xdr:cNvSpPr/>
      </xdr:nvSpPr>
      <xdr:spPr>
        <a:xfrm>
          <a:off x="9588500" y="5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29081</xdr:rowOff>
    </xdr:from>
    <xdr:ext cx="599010" cy="259045"/>
    <xdr:sp macro="" textlink="">
      <xdr:nvSpPr>
        <xdr:cNvPr id="312" name="テキスト ボックス 311"/>
        <xdr:cNvSpPr txBox="1"/>
      </xdr:nvSpPr>
      <xdr:spPr>
        <a:xfrm>
          <a:off x="9339795" y="55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50819</xdr:rowOff>
    </xdr:from>
    <xdr:to>
      <xdr:col>46</xdr:col>
      <xdr:colOff>38100</xdr:colOff>
      <xdr:row>36</xdr:row>
      <xdr:rowOff>152419</xdr:rowOff>
    </xdr:to>
    <xdr:sp macro="" textlink="">
      <xdr:nvSpPr>
        <xdr:cNvPr id="313" name="楕円 312"/>
        <xdr:cNvSpPr/>
      </xdr:nvSpPr>
      <xdr:spPr>
        <a:xfrm>
          <a:off x="8699500" y="62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168946</xdr:rowOff>
    </xdr:from>
    <xdr:ext cx="599010" cy="259045"/>
    <xdr:sp macro="" textlink="">
      <xdr:nvSpPr>
        <xdr:cNvPr id="314" name="テキスト ボックス 313"/>
        <xdr:cNvSpPr txBox="1"/>
      </xdr:nvSpPr>
      <xdr:spPr>
        <a:xfrm>
          <a:off x="8450795" y="599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76540</xdr:rowOff>
    </xdr:from>
    <xdr:to>
      <xdr:col>41</xdr:col>
      <xdr:colOff>101600</xdr:colOff>
      <xdr:row>37</xdr:row>
      <xdr:rowOff>6690</xdr:rowOff>
    </xdr:to>
    <xdr:sp macro="" textlink="">
      <xdr:nvSpPr>
        <xdr:cNvPr id="315" name="楕円 314"/>
        <xdr:cNvSpPr/>
      </xdr:nvSpPr>
      <xdr:spPr>
        <a:xfrm>
          <a:off x="7810500" y="62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23217</xdr:rowOff>
    </xdr:from>
    <xdr:ext cx="599010" cy="259045"/>
    <xdr:sp macro="" textlink="">
      <xdr:nvSpPr>
        <xdr:cNvPr id="316" name="テキスト ボックス 315"/>
        <xdr:cNvSpPr txBox="1"/>
      </xdr:nvSpPr>
      <xdr:spPr>
        <a:xfrm>
          <a:off x="7561795" y="60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137173</xdr:rowOff>
    </xdr:from>
    <xdr:to>
      <xdr:col>36</xdr:col>
      <xdr:colOff>165100</xdr:colOff>
      <xdr:row>37</xdr:row>
      <xdr:rowOff>67323</xdr:rowOff>
    </xdr:to>
    <xdr:sp macro="" textlink="">
      <xdr:nvSpPr>
        <xdr:cNvPr id="317" name="楕円 316"/>
        <xdr:cNvSpPr/>
      </xdr:nvSpPr>
      <xdr:spPr>
        <a:xfrm>
          <a:off x="6921500" y="63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58450</xdr:rowOff>
    </xdr:from>
    <xdr:ext cx="534377" cy="259045"/>
    <xdr:sp macro="" textlink="">
      <xdr:nvSpPr>
        <xdr:cNvPr id="318" name="テキスト ボックス 317"/>
        <xdr:cNvSpPr txBox="1"/>
      </xdr:nvSpPr>
      <xdr:spPr>
        <a:xfrm>
          <a:off x="6705111" y="64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45574</xdr:rowOff>
    </xdr:from>
    <xdr:to>
      <xdr:col>55</xdr:col>
      <xdr:colOff>0</xdr:colOff>
      <xdr:row>58</xdr:row>
      <xdr:rowOff>112192</xdr:rowOff>
    </xdr:to>
    <xdr:cxnSp macro="">
      <xdr:nvCxnSpPr>
        <xdr:cNvPr id="347" name="直線コネクタ 346"/>
        <xdr:cNvCxnSpPr/>
      </xdr:nvCxnSpPr>
      <xdr:spPr>
        <a:xfrm flipV="1">
          <a:off x="9639300" y="9989674"/>
          <a:ext cx="838200" cy="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112192</xdr:rowOff>
    </xdr:from>
    <xdr:to>
      <xdr:col>50</xdr:col>
      <xdr:colOff>114300</xdr:colOff>
      <xdr:row>58</xdr:row>
      <xdr:rowOff>120476</xdr:rowOff>
    </xdr:to>
    <xdr:cxnSp macro="">
      <xdr:nvCxnSpPr>
        <xdr:cNvPr id="350" name="直線コネクタ 349"/>
        <xdr:cNvCxnSpPr/>
      </xdr:nvCxnSpPr>
      <xdr:spPr>
        <a:xfrm flipV="1">
          <a:off x="8750300" y="10056292"/>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49909</xdr:rowOff>
    </xdr:from>
    <xdr:to>
      <xdr:col>45</xdr:col>
      <xdr:colOff>177800</xdr:colOff>
      <xdr:row>58</xdr:row>
      <xdr:rowOff>120476</xdr:rowOff>
    </xdr:to>
    <xdr:cxnSp macro="">
      <xdr:nvCxnSpPr>
        <xdr:cNvPr id="353" name="直線コネクタ 352"/>
        <xdr:cNvCxnSpPr/>
      </xdr:nvCxnSpPr>
      <xdr:spPr>
        <a:xfrm>
          <a:off x="7861300" y="9994009"/>
          <a:ext cx="889000" cy="7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49909</xdr:rowOff>
    </xdr:from>
    <xdr:to>
      <xdr:col>41</xdr:col>
      <xdr:colOff>50800</xdr:colOff>
      <xdr:row>58</xdr:row>
      <xdr:rowOff>119724</xdr:rowOff>
    </xdr:to>
    <xdr:cxnSp macro="">
      <xdr:nvCxnSpPr>
        <xdr:cNvPr id="356" name="直線コネクタ 355"/>
        <xdr:cNvCxnSpPr/>
      </xdr:nvCxnSpPr>
      <xdr:spPr>
        <a:xfrm flipV="1">
          <a:off x="6972300" y="9994009"/>
          <a:ext cx="8890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166224</xdr:rowOff>
    </xdr:from>
    <xdr:to>
      <xdr:col>55</xdr:col>
      <xdr:colOff>50800</xdr:colOff>
      <xdr:row>58</xdr:row>
      <xdr:rowOff>96374</xdr:rowOff>
    </xdr:to>
    <xdr:sp macro="" textlink="">
      <xdr:nvSpPr>
        <xdr:cNvPr id="366" name="楕円 365"/>
        <xdr:cNvSpPr/>
      </xdr:nvSpPr>
      <xdr:spPr>
        <a:xfrm>
          <a:off x="10426700" y="99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82464</xdr:rowOff>
    </xdr:from>
    <xdr:ext cx="534377" cy="259045"/>
    <xdr:sp macro="" textlink="">
      <xdr:nvSpPr>
        <xdr:cNvPr id="367" name="普通建設事業費該当値テキスト"/>
        <xdr:cNvSpPr txBox="1"/>
      </xdr:nvSpPr>
      <xdr:spPr>
        <a:xfrm>
          <a:off x="10528300" y="985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61392</xdr:rowOff>
    </xdr:from>
    <xdr:to>
      <xdr:col>50</xdr:col>
      <xdr:colOff>165100</xdr:colOff>
      <xdr:row>58</xdr:row>
      <xdr:rowOff>162992</xdr:rowOff>
    </xdr:to>
    <xdr:sp macro="" textlink="">
      <xdr:nvSpPr>
        <xdr:cNvPr id="368" name="楕円 367"/>
        <xdr:cNvSpPr/>
      </xdr:nvSpPr>
      <xdr:spPr>
        <a:xfrm>
          <a:off x="9588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154119</xdr:rowOff>
    </xdr:from>
    <xdr:ext cx="534377" cy="259045"/>
    <xdr:sp macro="" textlink="">
      <xdr:nvSpPr>
        <xdr:cNvPr id="369" name="テキスト ボックス 368"/>
        <xdr:cNvSpPr txBox="1"/>
      </xdr:nvSpPr>
      <xdr:spPr>
        <a:xfrm>
          <a:off x="9372111" y="100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69676</xdr:rowOff>
    </xdr:from>
    <xdr:to>
      <xdr:col>46</xdr:col>
      <xdr:colOff>38100</xdr:colOff>
      <xdr:row>58</xdr:row>
      <xdr:rowOff>171276</xdr:rowOff>
    </xdr:to>
    <xdr:sp macro="" textlink="">
      <xdr:nvSpPr>
        <xdr:cNvPr id="370" name="楕円 369"/>
        <xdr:cNvSpPr/>
      </xdr:nvSpPr>
      <xdr:spPr>
        <a:xfrm>
          <a:off x="8699500" y="100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162403</xdr:rowOff>
    </xdr:from>
    <xdr:ext cx="534377" cy="259045"/>
    <xdr:sp macro="" textlink="">
      <xdr:nvSpPr>
        <xdr:cNvPr id="371" name="テキスト ボックス 370"/>
        <xdr:cNvSpPr txBox="1"/>
      </xdr:nvSpPr>
      <xdr:spPr>
        <a:xfrm>
          <a:off x="8483111" y="101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170559</xdr:rowOff>
    </xdr:from>
    <xdr:to>
      <xdr:col>41</xdr:col>
      <xdr:colOff>101600</xdr:colOff>
      <xdr:row>58</xdr:row>
      <xdr:rowOff>100709</xdr:rowOff>
    </xdr:to>
    <xdr:sp macro="" textlink="">
      <xdr:nvSpPr>
        <xdr:cNvPr id="372" name="楕円 371"/>
        <xdr:cNvSpPr/>
      </xdr:nvSpPr>
      <xdr:spPr>
        <a:xfrm>
          <a:off x="7810500" y="9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91836</xdr:rowOff>
    </xdr:from>
    <xdr:ext cx="534377" cy="259045"/>
    <xdr:sp macro="" textlink="">
      <xdr:nvSpPr>
        <xdr:cNvPr id="373" name="テキスト ボックス 372"/>
        <xdr:cNvSpPr txBox="1"/>
      </xdr:nvSpPr>
      <xdr:spPr>
        <a:xfrm>
          <a:off x="7594111" y="100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68924</xdr:rowOff>
    </xdr:from>
    <xdr:to>
      <xdr:col>36</xdr:col>
      <xdr:colOff>165100</xdr:colOff>
      <xdr:row>58</xdr:row>
      <xdr:rowOff>170524</xdr:rowOff>
    </xdr:to>
    <xdr:sp macro="" textlink="">
      <xdr:nvSpPr>
        <xdr:cNvPr id="374" name="楕円 373"/>
        <xdr:cNvSpPr/>
      </xdr:nvSpPr>
      <xdr:spPr>
        <a:xfrm>
          <a:off x="6921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161651</xdr:rowOff>
    </xdr:from>
    <xdr:ext cx="534377" cy="259045"/>
    <xdr:sp macro="" textlink="">
      <xdr:nvSpPr>
        <xdr:cNvPr id="375" name="テキスト ボックス 374"/>
        <xdr:cNvSpPr txBox="1"/>
      </xdr:nvSpPr>
      <xdr:spPr>
        <a:xfrm>
          <a:off x="6705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122396</xdr:rowOff>
    </xdr:from>
    <xdr:to>
      <xdr:col>55</xdr:col>
      <xdr:colOff>0</xdr:colOff>
      <xdr:row>78</xdr:row>
      <xdr:rowOff>139700</xdr:rowOff>
    </xdr:to>
    <xdr:cxnSp macro="">
      <xdr:nvCxnSpPr>
        <xdr:cNvPr id="402" name="直線コネクタ 401"/>
        <xdr:cNvCxnSpPr/>
      </xdr:nvCxnSpPr>
      <xdr:spPr>
        <a:xfrm flipV="1">
          <a:off x="9639300" y="13495496"/>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137437</xdr:rowOff>
    </xdr:from>
    <xdr:to>
      <xdr:col>50</xdr:col>
      <xdr:colOff>114300</xdr:colOff>
      <xdr:row>78</xdr:row>
      <xdr:rowOff>139700</xdr:rowOff>
    </xdr:to>
    <xdr:cxnSp macro="">
      <xdr:nvCxnSpPr>
        <xdr:cNvPr id="405" name="直線コネクタ 404"/>
        <xdr:cNvCxnSpPr/>
      </xdr:nvCxnSpPr>
      <xdr:spPr>
        <a:xfrm>
          <a:off x="8750300" y="1351053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113379</xdr:rowOff>
    </xdr:from>
    <xdr:to>
      <xdr:col>45</xdr:col>
      <xdr:colOff>177800</xdr:colOff>
      <xdr:row>78</xdr:row>
      <xdr:rowOff>137437</xdr:rowOff>
    </xdr:to>
    <xdr:cxnSp macro="">
      <xdr:nvCxnSpPr>
        <xdr:cNvPr id="408" name="直線コネクタ 407"/>
        <xdr:cNvCxnSpPr/>
      </xdr:nvCxnSpPr>
      <xdr:spPr>
        <a:xfrm>
          <a:off x="7861300" y="13486479"/>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113379</xdr:rowOff>
    </xdr:from>
    <xdr:to>
      <xdr:col>41</xdr:col>
      <xdr:colOff>50800</xdr:colOff>
      <xdr:row>78</xdr:row>
      <xdr:rowOff>118601</xdr:rowOff>
    </xdr:to>
    <xdr:cxnSp macro="">
      <xdr:nvCxnSpPr>
        <xdr:cNvPr id="411" name="直線コネクタ 410"/>
        <xdr:cNvCxnSpPr/>
      </xdr:nvCxnSpPr>
      <xdr:spPr>
        <a:xfrm flipV="1">
          <a:off x="6972300" y="1348647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71596</xdr:rowOff>
    </xdr:from>
    <xdr:to>
      <xdr:col>55</xdr:col>
      <xdr:colOff>50800</xdr:colOff>
      <xdr:row>79</xdr:row>
      <xdr:rowOff>1746</xdr:rowOff>
    </xdr:to>
    <xdr:sp macro="" textlink="">
      <xdr:nvSpPr>
        <xdr:cNvPr id="421" name="楕円 420"/>
        <xdr:cNvSpPr/>
      </xdr:nvSpPr>
      <xdr:spPr>
        <a:xfrm>
          <a:off x="10426700" y="134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469744" cy="259045"/>
    <xdr:sp macro="" textlink="">
      <xdr:nvSpPr>
        <xdr:cNvPr id="422" name="普通建設事業費 （ うち新規整備　）該当値テキスト"/>
        <xdr:cNvSpPr txBox="1"/>
      </xdr:nvSpPr>
      <xdr:spPr>
        <a:xfrm>
          <a:off x="10528300" y="133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86637</xdr:rowOff>
    </xdr:from>
    <xdr:to>
      <xdr:col>46</xdr:col>
      <xdr:colOff>38100</xdr:colOff>
      <xdr:row>79</xdr:row>
      <xdr:rowOff>16787</xdr:rowOff>
    </xdr:to>
    <xdr:sp macro="" textlink="">
      <xdr:nvSpPr>
        <xdr:cNvPr id="425" name="楕円 424"/>
        <xdr:cNvSpPr/>
      </xdr:nvSpPr>
      <xdr:spPr>
        <a:xfrm>
          <a:off x="8699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7914</xdr:rowOff>
    </xdr:from>
    <xdr:ext cx="378565" cy="259045"/>
    <xdr:sp macro="" textlink="">
      <xdr:nvSpPr>
        <xdr:cNvPr id="426" name="テキスト ボックス 425"/>
        <xdr:cNvSpPr txBox="1"/>
      </xdr:nvSpPr>
      <xdr:spPr>
        <a:xfrm>
          <a:off x="8561017" y="13552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62579</xdr:rowOff>
    </xdr:from>
    <xdr:to>
      <xdr:col>41</xdr:col>
      <xdr:colOff>101600</xdr:colOff>
      <xdr:row>78</xdr:row>
      <xdr:rowOff>164179</xdr:rowOff>
    </xdr:to>
    <xdr:sp macro="" textlink="">
      <xdr:nvSpPr>
        <xdr:cNvPr id="427" name="楕円 426"/>
        <xdr:cNvSpPr/>
      </xdr:nvSpPr>
      <xdr:spPr>
        <a:xfrm>
          <a:off x="7810500" y="134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155306</xdr:rowOff>
    </xdr:from>
    <xdr:ext cx="534377" cy="259045"/>
    <xdr:sp macro="" textlink="">
      <xdr:nvSpPr>
        <xdr:cNvPr id="428" name="テキスト ボックス 427"/>
        <xdr:cNvSpPr txBox="1"/>
      </xdr:nvSpPr>
      <xdr:spPr>
        <a:xfrm>
          <a:off x="7594111" y="135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67801</xdr:rowOff>
    </xdr:from>
    <xdr:to>
      <xdr:col>36</xdr:col>
      <xdr:colOff>165100</xdr:colOff>
      <xdr:row>78</xdr:row>
      <xdr:rowOff>169401</xdr:rowOff>
    </xdr:to>
    <xdr:sp macro="" textlink="">
      <xdr:nvSpPr>
        <xdr:cNvPr id="429" name="楕円 428"/>
        <xdr:cNvSpPr/>
      </xdr:nvSpPr>
      <xdr:spPr>
        <a:xfrm>
          <a:off x="6921500" y="13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160528</xdr:rowOff>
    </xdr:from>
    <xdr:ext cx="469744" cy="259045"/>
    <xdr:sp macro="" textlink="">
      <xdr:nvSpPr>
        <xdr:cNvPr id="430" name="テキスト ボックス 429"/>
        <xdr:cNvSpPr txBox="1"/>
      </xdr:nvSpPr>
      <xdr:spPr>
        <a:xfrm>
          <a:off x="6737428" y="1353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126259</xdr:rowOff>
    </xdr:from>
    <xdr:to>
      <xdr:col>55</xdr:col>
      <xdr:colOff>0</xdr:colOff>
      <xdr:row>97</xdr:row>
      <xdr:rowOff>73639</xdr:rowOff>
    </xdr:to>
    <xdr:cxnSp macro="">
      <xdr:nvCxnSpPr>
        <xdr:cNvPr id="457" name="直線コネクタ 456"/>
        <xdr:cNvCxnSpPr/>
      </xdr:nvCxnSpPr>
      <xdr:spPr>
        <a:xfrm flipV="1">
          <a:off x="9639300" y="16585459"/>
          <a:ext cx="838200" cy="1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73639</xdr:rowOff>
    </xdr:from>
    <xdr:to>
      <xdr:col>50</xdr:col>
      <xdr:colOff>114300</xdr:colOff>
      <xdr:row>97</xdr:row>
      <xdr:rowOff>94830</xdr:rowOff>
    </xdr:to>
    <xdr:cxnSp macro="">
      <xdr:nvCxnSpPr>
        <xdr:cNvPr id="460" name="直線コネクタ 459"/>
        <xdr:cNvCxnSpPr/>
      </xdr:nvCxnSpPr>
      <xdr:spPr>
        <a:xfrm flipV="1">
          <a:off x="8750300" y="1670428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143042</xdr:rowOff>
    </xdr:from>
    <xdr:to>
      <xdr:col>45</xdr:col>
      <xdr:colOff>177800</xdr:colOff>
      <xdr:row>97</xdr:row>
      <xdr:rowOff>94830</xdr:rowOff>
    </xdr:to>
    <xdr:cxnSp macro="">
      <xdr:nvCxnSpPr>
        <xdr:cNvPr id="463" name="直線コネクタ 462"/>
        <xdr:cNvCxnSpPr/>
      </xdr:nvCxnSpPr>
      <xdr:spPr>
        <a:xfrm>
          <a:off x="7861300" y="16602242"/>
          <a:ext cx="8890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143042</xdr:rowOff>
    </xdr:from>
    <xdr:to>
      <xdr:col>41</xdr:col>
      <xdr:colOff>50800</xdr:colOff>
      <xdr:row>97</xdr:row>
      <xdr:rowOff>135586</xdr:rowOff>
    </xdr:to>
    <xdr:cxnSp macro="">
      <xdr:nvCxnSpPr>
        <xdr:cNvPr id="466" name="直線コネクタ 465"/>
        <xdr:cNvCxnSpPr/>
      </xdr:nvCxnSpPr>
      <xdr:spPr>
        <a:xfrm flipV="1">
          <a:off x="6972300" y="16602242"/>
          <a:ext cx="889000" cy="16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75459</xdr:rowOff>
    </xdr:from>
    <xdr:to>
      <xdr:col>55</xdr:col>
      <xdr:colOff>50800</xdr:colOff>
      <xdr:row>97</xdr:row>
      <xdr:rowOff>5609</xdr:rowOff>
    </xdr:to>
    <xdr:sp macro="" textlink="">
      <xdr:nvSpPr>
        <xdr:cNvPr id="476" name="楕円 475"/>
        <xdr:cNvSpPr/>
      </xdr:nvSpPr>
      <xdr:spPr>
        <a:xfrm>
          <a:off x="10426700" y="165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53886</xdr:rowOff>
    </xdr:from>
    <xdr:ext cx="534377" cy="259045"/>
    <xdr:sp macro="" textlink="">
      <xdr:nvSpPr>
        <xdr:cNvPr id="477" name="普通建設事業費 （ うち更新整備　）該当値テキスト"/>
        <xdr:cNvSpPr txBox="1"/>
      </xdr:nvSpPr>
      <xdr:spPr>
        <a:xfrm>
          <a:off x="10528300" y="165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22839</xdr:rowOff>
    </xdr:from>
    <xdr:to>
      <xdr:col>50</xdr:col>
      <xdr:colOff>165100</xdr:colOff>
      <xdr:row>97</xdr:row>
      <xdr:rowOff>124439</xdr:rowOff>
    </xdr:to>
    <xdr:sp macro="" textlink="">
      <xdr:nvSpPr>
        <xdr:cNvPr id="478" name="楕円 477"/>
        <xdr:cNvSpPr/>
      </xdr:nvSpPr>
      <xdr:spPr>
        <a:xfrm>
          <a:off x="9588500" y="166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115566</xdr:rowOff>
    </xdr:from>
    <xdr:ext cx="534377" cy="259045"/>
    <xdr:sp macro="" textlink="">
      <xdr:nvSpPr>
        <xdr:cNvPr id="479" name="テキスト ボックス 478"/>
        <xdr:cNvSpPr txBox="1"/>
      </xdr:nvSpPr>
      <xdr:spPr>
        <a:xfrm>
          <a:off x="9372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44030</xdr:rowOff>
    </xdr:from>
    <xdr:to>
      <xdr:col>46</xdr:col>
      <xdr:colOff>38100</xdr:colOff>
      <xdr:row>97</xdr:row>
      <xdr:rowOff>145630</xdr:rowOff>
    </xdr:to>
    <xdr:sp macro="" textlink="">
      <xdr:nvSpPr>
        <xdr:cNvPr id="480" name="楕円 479"/>
        <xdr:cNvSpPr/>
      </xdr:nvSpPr>
      <xdr:spPr>
        <a:xfrm>
          <a:off x="8699500" y="166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136757</xdr:rowOff>
    </xdr:from>
    <xdr:ext cx="534377" cy="259045"/>
    <xdr:sp macro="" textlink="">
      <xdr:nvSpPr>
        <xdr:cNvPr id="481" name="テキスト ボックス 480"/>
        <xdr:cNvSpPr txBox="1"/>
      </xdr:nvSpPr>
      <xdr:spPr>
        <a:xfrm>
          <a:off x="8483111" y="16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92242</xdr:rowOff>
    </xdr:from>
    <xdr:to>
      <xdr:col>41</xdr:col>
      <xdr:colOff>101600</xdr:colOff>
      <xdr:row>97</xdr:row>
      <xdr:rowOff>22392</xdr:rowOff>
    </xdr:to>
    <xdr:sp macro="" textlink="">
      <xdr:nvSpPr>
        <xdr:cNvPr id="482" name="楕円 481"/>
        <xdr:cNvSpPr/>
      </xdr:nvSpPr>
      <xdr:spPr>
        <a:xfrm>
          <a:off x="7810500" y="165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38919</xdr:rowOff>
    </xdr:from>
    <xdr:ext cx="534377" cy="259045"/>
    <xdr:sp macro="" textlink="">
      <xdr:nvSpPr>
        <xdr:cNvPr id="483" name="テキスト ボックス 482"/>
        <xdr:cNvSpPr txBox="1"/>
      </xdr:nvSpPr>
      <xdr:spPr>
        <a:xfrm>
          <a:off x="7594111" y="1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84786</xdr:rowOff>
    </xdr:from>
    <xdr:to>
      <xdr:col>36</xdr:col>
      <xdr:colOff>165100</xdr:colOff>
      <xdr:row>98</xdr:row>
      <xdr:rowOff>14936</xdr:rowOff>
    </xdr:to>
    <xdr:sp macro="" textlink="">
      <xdr:nvSpPr>
        <xdr:cNvPr id="484" name="楕円 483"/>
        <xdr:cNvSpPr/>
      </xdr:nvSpPr>
      <xdr:spPr>
        <a:xfrm>
          <a:off x="69215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6063</xdr:rowOff>
    </xdr:from>
    <xdr:ext cx="534377" cy="259045"/>
    <xdr:sp macro="" textlink="">
      <xdr:nvSpPr>
        <xdr:cNvPr id="485" name="テキスト ボックス 484"/>
        <xdr:cNvSpPr txBox="1"/>
      </xdr:nvSpPr>
      <xdr:spPr>
        <a:xfrm>
          <a:off x="6705111" y="168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36117</xdr:rowOff>
    </xdr:from>
    <xdr:to>
      <xdr:col>85</xdr:col>
      <xdr:colOff>127000</xdr:colOff>
      <xdr:row>37</xdr:row>
      <xdr:rowOff>146974</xdr:rowOff>
    </xdr:to>
    <xdr:cxnSp macro="">
      <xdr:nvCxnSpPr>
        <xdr:cNvPr id="512" name="直線コネクタ 511"/>
        <xdr:cNvCxnSpPr/>
      </xdr:nvCxnSpPr>
      <xdr:spPr>
        <a:xfrm flipV="1">
          <a:off x="15481300" y="6379767"/>
          <a:ext cx="8382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146974</xdr:rowOff>
    </xdr:from>
    <xdr:to>
      <xdr:col>81</xdr:col>
      <xdr:colOff>50800</xdr:colOff>
      <xdr:row>38</xdr:row>
      <xdr:rowOff>80282</xdr:rowOff>
    </xdr:to>
    <xdr:cxnSp macro="">
      <xdr:nvCxnSpPr>
        <xdr:cNvPr id="515" name="直線コネクタ 514"/>
        <xdr:cNvCxnSpPr/>
      </xdr:nvCxnSpPr>
      <xdr:spPr>
        <a:xfrm flipV="1">
          <a:off x="14592300" y="6490624"/>
          <a:ext cx="88900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80282</xdr:rowOff>
    </xdr:from>
    <xdr:to>
      <xdr:col>76</xdr:col>
      <xdr:colOff>114300</xdr:colOff>
      <xdr:row>38</xdr:row>
      <xdr:rowOff>139700</xdr:rowOff>
    </xdr:to>
    <xdr:cxnSp macro="">
      <xdr:nvCxnSpPr>
        <xdr:cNvPr id="518" name="直線コネクタ 517"/>
        <xdr:cNvCxnSpPr/>
      </xdr:nvCxnSpPr>
      <xdr:spPr>
        <a:xfrm flipV="1">
          <a:off x="13703300" y="659538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134744</xdr:rowOff>
    </xdr:from>
    <xdr:to>
      <xdr:col>71</xdr:col>
      <xdr:colOff>177800</xdr:colOff>
      <xdr:row>38</xdr:row>
      <xdr:rowOff>139700</xdr:rowOff>
    </xdr:to>
    <xdr:cxnSp macro="">
      <xdr:nvCxnSpPr>
        <xdr:cNvPr id="521" name="直線コネクタ 520"/>
        <xdr:cNvCxnSpPr/>
      </xdr:nvCxnSpPr>
      <xdr:spPr>
        <a:xfrm>
          <a:off x="12814300" y="6649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156767</xdr:rowOff>
    </xdr:from>
    <xdr:to>
      <xdr:col>85</xdr:col>
      <xdr:colOff>177800</xdr:colOff>
      <xdr:row>37</xdr:row>
      <xdr:rowOff>86917</xdr:rowOff>
    </xdr:to>
    <xdr:sp macro="" textlink="">
      <xdr:nvSpPr>
        <xdr:cNvPr id="531" name="楕円 530"/>
        <xdr:cNvSpPr/>
      </xdr:nvSpPr>
      <xdr:spPr>
        <a:xfrm>
          <a:off x="16268700" y="63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8194</xdr:rowOff>
    </xdr:from>
    <xdr:ext cx="534377" cy="259045"/>
    <xdr:sp macro="" textlink="">
      <xdr:nvSpPr>
        <xdr:cNvPr id="532" name="災害復旧事業費該当値テキスト"/>
        <xdr:cNvSpPr txBox="1"/>
      </xdr:nvSpPr>
      <xdr:spPr>
        <a:xfrm>
          <a:off x="16370300" y="61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96174</xdr:rowOff>
    </xdr:from>
    <xdr:to>
      <xdr:col>81</xdr:col>
      <xdr:colOff>101600</xdr:colOff>
      <xdr:row>38</xdr:row>
      <xdr:rowOff>26324</xdr:rowOff>
    </xdr:to>
    <xdr:sp macro="" textlink="">
      <xdr:nvSpPr>
        <xdr:cNvPr id="533" name="楕円 532"/>
        <xdr:cNvSpPr/>
      </xdr:nvSpPr>
      <xdr:spPr>
        <a:xfrm>
          <a:off x="15430500" y="64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42851</xdr:rowOff>
    </xdr:from>
    <xdr:ext cx="534377" cy="259045"/>
    <xdr:sp macro="" textlink="">
      <xdr:nvSpPr>
        <xdr:cNvPr id="534" name="テキスト ボックス 533"/>
        <xdr:cNvSpPr txBox="1"/>
      </xdr:nvSpPr>
      <xdr:spPr>
        <a:xfrm>
          <a:off x="15214111" y="62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29482</xdr:rowOff>
    </xdr:from>
    <xdr:to>
      <xdr:col>76</xdr:col>
      <xdr:colOff>165100</xdr:colOff>
      <xdr:row>38</xdr:row>
      <xdr:rowOff>131082</xdr:rowOff>
    </xdr:to>
    <xdr:sp macro="" textlink="">
      <xdr:nvSpPr>
        <xdr:cNvPr id="535" name="楕円 534"/>
        <xdr:cNvSpPr/>
      </xdr:nvSpPr>
      <xdr:spPr>
        <a:xfrm>
          <a:off x="14541500" y="65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147609</xdr:rowOff>
    </xdr:from>
    <xdr:ext cx="534377" cy="259045"/>
    <xdr:sp macro="" textlink="">
      <xdr:nvSpPr>
        <xdr:cNvPr id="536" name="テキスト ボックス 535"/>
        <xdr:cNvSpPr txBox="1"/>
      </xdr:nvSpPr>
      <xdr:spPr>
        <a:xfrm>
          <a:off x="14325111" y="63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83944</xdr:rowOff>
    </xdr:from>
    <xdr:to>
      <xdr:col>67</xdr:col>
      <xdr:colOff>101600</xdr:colOff>
      <xdr:row>39</xdr:row>
      <xdr:rowOff>14094</xdr:rowOff>
    </xdr:to>
    <xdr:sp macro="" textlink="">
      <xdr:nvSpPr>
        <xdr:cNvPr id="539" name="楕円 538"/>
        <xdr:cNvSpPr/>
      </xdr:nvSpPr>
      <xdr:spPr>
        <a:xfrm>
          <a:off x="127635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5221</xdr:rowOff>
    </xdr:from>
    <xdr:ext cx="469744" cy="259045"/>
    <xdr:sp macro="" textlink="">
      <xdr:nvSpPr>
        <xdr:cNvPr id="540" name="テキスト ボックス 539"/>
        <xdr:cNvSpPr txBox="1"/>
      </xdr:nvSpPr>
      <xdr:spPr>
        <a:xfrm>
          <a:off x="12579428" y="66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99101</xdr:rowOff>
    </xdr:from>
    <xdr:to>
      <xdr:col>85</xdr:col>
      <xdr:colOff>127000</xdr:colOff>
      <xdr:row>77</xdr:row>
      <xdr:rowOff>115821</xdr:rowOff>
    </xdr:to>
    <xdr:cxnSp macro="">
      <xdr:nvCxnSpPr>
        <xdr:cNvPr id="616" name="直線コネクタ 615"/>
        <xdr:cNvCxnSpPr/>
      </xdr:nvCxnSpPr>
      <xdr:spPr>
        <a:xfrm flipV="1">
          <a:off x="15481300" y="13300751"/>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115821</xdr:rowOff>
    </xdr:from>
    <xdr:to>
      <xdr:col>81</xdr:col>
      <xdr:colOff>50800</xdr:colOff>
      <xdr:row>77</xdr:row>
      <xdr:rowOff>125079</xdr:rowOff>
    </xdr:to>
    <xdr:cxnSp macro="">
      <xdr:nvCxnSpPr>
        <xdr:cNvPr id="619" name="直線コネクタ 618"/>
        <xdr:cNvCxnSpPr/>
      </xdr:nvCxnSpPr>
      <xdr:spPr>
        <a:xfrm flipV="1">
          <a:off x="14592300" y="13317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125079</xdr:rowOff>
    </xdr:from>
    <xdr:to>
      <xdr:col>76</xdr:col>
      <xdr:colOff>114300</xdr:colOff>
      <xdr:row>77</xdr:row>
      <xdr:rowOff>148245</xdr:rowOff>
    </xdr:to>
    <xdr:cxnSp macro="">
      <xdr:nvCxnSpPr>
        <xdr:cNvPr id="622" name="直線コネクタ 621"/>
        <xdr:cNvCxnSpPr/>
      </xdr:nvCxnSpPr>
      <xdr:spPr>
        <a:xfrm flipV="1">
          <a:off x="13703300" y="13326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148245</xdr:rowOff>
    </xdr:from>
    <xdr:to>
      <xdr:col>71</xdr:col>
      <xdr:colOff>177800</xdr:colOff>
      <xdr:row>77</xdr:row>
      <xdr:rowOff>149580</xdr:rowOff>
    </xdr:to>
    <xdr:cxnSp macro="">
      <xdr:nvCxnSpPr>
        <xdr:cNvPr id="625" name="直線コネクタ 624"/>
        <xdr:cNvCxnSpPr/>
      </xdr:nvCxnSpPr>
      <xdr:spPr>
        <a:xfrm flipV="1">
          <a:off x="12814300" y="13349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48301</xdr:rowOff>
    </xdr:from>
    <xdr:to>
      <xdr:col>85</xdr:col>
      <xdr:colOff>177800</xdr:colOff>
      <xdr:row>77</xdr:row>
      <xdr:rowOff>149901</xdr:rowOff>
    </xdr:to>
    <xdr:sp macro="" textlink="">
      <xdr:nvSpPr>
        <xdr:cNvPr id="635" name="楕円 634"/>
        <xdr:cNvSpPr/>
      </xdr:nvSpPr>
      <xdr:spPr>
        <a:xfrm>
          <a:off x="16268700" y="132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26728</xdr:rowOff>
    </xdr:from>
    <xdr:ext cx="534377" cy="259045"/>
    <xdr:sp macro="" textlink="">
      <xdr:nvSpPr>
        <xdr:cNvPr id="636" name="公債費該当値テキスト"/>
        <xdr:cNvSpPr txBox="1"/>
      </xdr:nvSpPr>
      <xdr:spPr>
        <a:xfrm>
          <a:off x="16370300" y="132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65021</xdr:rowOff>
    </xdr:from>
    <xdr:to>
      <xdr:col>81</xdr:col>
      <xdr:colOff>101600</xdr:colOff>
      <xdr:row>77</xdr:row>
      <xdr:rowOff>166621</xdr:rowOff>
    </xdr:to>
    <xdr:sp macro="" textlink="">
      <xdr:nvSpPr>
        <xdr:cNvPr id="637" name="楕円 636"/>
        <xdr:cNvSpPr/>
      </xdr:nvSpPr>
      <xdr:spPr>
        <a:xfrm>
          <a:off x="15430500" y="132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157748</xdr:rowOff>
    </xdr:from>
    <xdr:ext cx="534377" cy="259045"/>
    <xdr:sp macro="" textlink="">
      <xdr:nvSpPr>
        <xdr:cNvPr id="638" name="テキスト ボックス 637"/>
        <xdr:cNvSpPr txBox="1"/>
      </xdr:nvSpPr>
      <xdr:spPr>
        <a:xfrm>
          <a:off x="15214111" y="133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74279</xdr:rowOff>
    </xdr:from>
    <xdr:to>
      <xdr:col>76</xdr:col>
      <xdr:colOff>165100</xdr:colOff>
      <xdr:row>78</xdr:row>
      <xdr:rowOff>4429</xdr:rowOff>
    </xdr:to>
    <xdr:sp macro="" textlink="">
      <xdr:nvSpPr>
        <xdr:cNvPr id="639" name="楕円 638"/>
        <xdr:cNvSpPr/>
      </xdr:nvSpPr>
      <xdr:spPr>
        <a:xfrm>
          <a:off x="145415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167006</xdr:rowOff>
    </xdr:from>
    <xdr:ext cx="534377" cy="259045"/>
    <xdr:sp macro="" textlink="">
      <xdr:nvSpPr>
        <xdr:cNvPr id="640" name="テキスト ボックス 639"/>
        <xdr:cNvSpPr txBox="1"/>
      </xdr:nvSpPr>
      <xdr:spPr>
        <a:xfrm>
          <a:off x="14325111" y="133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97445</xdr:rowOff>
    </xdr:from>
    <xdr:to>
      <xdr:col>72</xdr:col>
      <xdr:colOff>38100</xdr:colOff>
      <xdr:row>78</xdr:row>
      <xdr:rowOff>27595</xdr:rowOff>
    </xdr:to>
    <xdr:sp macro="" textlink="">
      <xdr:nvSpPr>
        <xdr:cNvPr id="641" name="楕円 640"/>
        <xdr:cNvSpPr/>
      </xdr:nvSpPr>
      <xdr:spPr>
        <a:xfrm>
          <a:off x="13652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18722</xdr:rowOff>
    </xdr:from>
    <xdr:ext cx="534377" cy="259045"/>
    <xdr:sp macro="" textlink="">
      <xdr:nvSpPr>
        <xdr:cNvPr id="642" name="テキスト ボックス 641"/>
        <xdr:cNvSpPr txBox="1"/>
      </xdr:nvSpPr>
      <xdr:spPr>
        <a:xfrm>
          <a:off x="13436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98780</xdr:rowOff>
    </xdr:from>
    <xdr:to>
      <xdr:col>67</xdr:col>
      <xdr:colOff>101600</xdr:colOff>
      <xdr:row>78</xdr:row>
      <xdr:rowOff>28930</xdr:rowOff>
    </xdr:to>
    <xdr:sp macro="" textlink="">
      <xdr:nvSpPr>
        <xdr:cNvPr id="643" name="楕円 642"/>
        <xdr:cNvSpPr/>
      </xdr:nvSpPr>
      <xdr:spPr>
        <a:xfrm>
          <a:off x="127635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20057</xdr:rowOff>
    </xdr:from>
    <xdr:ext cx="534377" cy="259045"/>
    <xdr:sp macro="" textlink="">
      <xdr:nvSpPr>
        <xdr:cNvPr id="644" name="テキスト ボックス 643"/>
        <xdr:cNvSpPr txBox="1"/>
      </xdr:nvSpPr>
      <xdr:spPr>
        <a:xfrm>
          <a:off x="12547111"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167340</xdr:rowOff>
    </xdr:from>
    <xdr:to>
      <xdr:col>85</xdr:col>
      <xdr:colOff>127000</xdr:colOff>
      <xdr:row>99</xdr:row>
      <xdr:rowOff>7330</xdr:rowOff>
    </xdr:to>
    <xdr:cxnSp macro="">
      <xdr:nvCxnSpPr>
        <xdr:cNvPr id="673" name="直線コネクタ 672"/>
        <xdr:cNvCxnSpPr/>
      </xdr:nvCxnSpPr>
      <xdr:spPr>
        <a:xfrm flipV="1">
          <a:off x="15481300" y="16969440"/>
          <a:ext cx="8382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7330</xdr:rowOff>
    </xdr:from>
    <xdr:to>
      <xdr:col>81</xdr:col>
      <xdr:colOff>50800</xdr:colOff>
      <xdr:row>99</xdr:row>
      <xdr:rowOff>34123</xdr:rowOff>
    </xdr:to>
    <xdr:cxnSp macro="">
      <xdr:nvCxnSpPr>
        <xdr:cNvPr id="676" name="直線コネクタ 675"/>
        <xdr:cNvCxnSpPr/>
      </xdr:nvCxnSpPr>
      <xdr:spPr>
        <a:xfrm flipV="1">
          <a:off x="14592300" y="16980880"/>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6731</xdr:rowOff>
    </xdr:from>
    <xdr:to>
      <xdr:col>76</xdr:col>
      <xdr:colOff>114300</xdr:colOff>
      <xdr:row>99</xdr:row>
      <xdr:rowOff>34123</xdr:rowOff>
    </xdr:to>
    <xdr:cxnSp macro="">
      <xdr:nvCxnSpPr>
        <xdr:cNvPr id="679" name="直線コネクタ 678"/>
        <xdr:cNvCxnSpPr/>
      </xdr:nvCxnSpPr>
      <xdr:spPr>
        <a:xfrm>
          <a:off x="13703300" y="1698028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133798</xdr:rowOff>
    </xdr:from>
    <xdr:to>
      <xdr:col>71</xdr:col>
      <xdr:colOff>177800</xdr:colOff>
      <xdr:row>99</xdr:row>
      <xdr:rowOff>6731</xdr:rowOff>
    </xdr:to>
    <xdr:cxnSp macro="">
      <xdr:nvCxnSpPr>
        <xdr:cNvPr id="682" name="直線コネクタ 681"/>
        <xdr:cNvCxnSpPr/>
      </xdr:nvCxnSpPr>
      <xdr:spPr>
        <a:xfrm>
          <a:off x="12814300" y="16935898"/>
          <a:ext cx="889000" cy="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116540</xdr:rowOff>
    </xdr:from>
    <xdr:to>
      <xdr:col>85</xdr:col>
      <xdr:colOff>177800</xdr:colOff>
      <xdr:row>99</xdr:row>
      <xdr:rowOff>46690</xdr:rowOff>
    </xdr:to>
    <xdr:sp macro="" textlink="">
      <xdr:nvSpPr>
        <xdr:cNvPr id="692" name="楕円 691"/>
        <xdr:cNvSpPr/>
      </xdr:nvSpPr>
      <xdr:spPr>
        <a:xfrm>
          <a:off x="16268700" y="169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31467</xdr:rowOff>
    </xdr:from>
    <xdr:ext cx="534377" cy="259045"/>
    <xdr:sp macro="" textlink="">
      <xdr:nvSpPr>
        <xdr:cNvPr id="693" name="積立金該当値テキスト"/>
        <xdr:cNvSpPr txBox="1"/>
      </xdr:nvSpPr>
      <xdr:spPr>
        <a:xfrm>
          <a:off x="16370300" y="16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127980</xdr:rowOff>
    </xdr:from>
    <xdr:to>
      <xdr:col>81</xdr:col>
      <xdr:colOff>101600</xdr:colOff>
      <xdr:row>99</xdr:row>
      <xdr:rowOff>58130</xdr:rowOff>
    </xdr:to>
    <xdr:sp macro="" textlink="">
      <xdr:nvSpPr>
        <xdr:cNvPr id="694" name="楕円 693"/>
        <xdr:cNvSpPr/>
      </xdr:nvSpPr>
      <xdr:spPr>
        <a:xfrm>
          <a:off x="15430500" y="169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49257</xdr:rowOff>
    </xdr:from>
    <xdr:ext cx="534377" cy="259045"/>
    <xdr:sp macro="" textlink="">
      <xdr:nvSpPr>
        <xdr:cNvPr id="695" name="テキスト ボックス 694"/>
        <xdr:cNvSpPr txBox="1"/>
      </xdr:nvSpPr>
      <xdr:spPr>
        <a:xfrm>
          <a:off x="15214111" y="17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154773</xdr:rowOff>
    </xdr:from>
    <xdr:to>
      <xdr:col>76</xdr:col>
      <xdr:colOff>165100</xdr:colOff>
      <xdr:row>99</xdr:row>
      <xdr:rowOff>84923</xdr:rowOff>
    </xdr:to>
    <xdr:sp macro="" textlink="">
      <xdr:nvSpPr>
        <xdr:cNvPr id="696" name="楕円 695"/>
        <xdr:cNvSpPr/>
      </xdr:nvSpPr>
      <xdr:spPr>
        <a:xfrm>
          <a:off x="14541500" y="169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76050</xdr:rowOff>
    </xdr:from>
    <xdr:ext cx="469744" cy="259045"/>
    <xdr:sp macro="" textlink="">
      <xdr:nvSpPr>
        <xdr:cNvPr id="697" name="テキスト ボックス 696"/>
        <xdr:cNvSpPr txBox="1"/>
      </xdr:nvSpPr>
      <xdr:spPr>
        <a:xfrm>
          <a:off x="14357428" y="1704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127381</xdr:rowOff>
    </xdr:from>
    <xdr:to>
      <xdr:col>72</xdr:col>
      <xdr:colOff>38100</xdr:colOff>
      <xdr:row>99</xdr:row>
      <xdr:rowOff>57531</xdr:rowOff>
    </xdr:to>
    <xdr:sp macro="" textlink="">
      <xdr:nvSpPr>
        <xdr:cNvPr id="698" name="楕円 697"/>
        <xdr:cNvSpPr/>
      </xdr:nvSpPr>
      <xdr:spPr>
        <a:xfrm>
          <a:off x="13652500" y="16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48658</xdr:rowOff>
    </xdr:from>
    <xdr:ext cx="534377" cy="259045"/>
    <xdr:sp macro="" textlink="">
      <xdr:nvSpPr>
        <xdr:cNvPr id="699" name="テキスト ボックス 698"/>
        <xdr:cNvSpPr txBox="1"/>
      </xdr:nvSpPr>
      <xdr:spPr>
        <a:xfrm>
          <a:off x="13436111" y="17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82998</xdr:rowOff>
    </xdr:from>
    <xdr:to>
      <xdr:col>67</xdr:col>
      <xdr:colOff>101600</xdr:colOff>
      <xdr:row>99</xdr:row>
      <xdr:rowOff>13148</xdr:rowOff>
    </xdr:to>
    <xdr:sp macro="" textlink="">
      <xdr:nvSpPr>
        <xdr:cNvPr id="700" name="楕円 699"/>
        <xdr:cNvSpPr/>
      </xdr:nvSpPr>
      <xdr:spPr>
        <a:xfrm>
          <a:off x="12763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29675</xdr:rowOff>
    </xdr:from>
    <xdr:ext cx="534377" cy="259045"/>
    <xdr:sp macro="" textlink="">
      <xdr:nvSpPr>
        <xdr:cNvPr id="701" name="テキスト ボックス 700"/>
        <xdr:cNvSpPr txBox="1"/>
      </xdr:nvSpPr>
      <xdr:spPr>
        <a:xfrm>
          <a:off x="12547111" y="166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133585</xdr:rowOff>
    </xdr:from>
    <xdr:to>
      <xdr:col>116</xdr:col>
      <xdr:colOff>63500</xdr:colOff>
      <xdr:row>57</xdr:row>
      <xdr:rowOff>136843</xdr:rowOff>
    </xdr:to>
    <xdr:cxnSp macro="">
      <xdr:nvCxnSpPr>
        <xdr:cNvPr id="785" name="直線コネクタ 784"/>
        <xdr:cNvCxnSpPr/>
      </xdr:nvCxnSpPr>
      <xdr:spPr>
        <a:xfrm flipV="1">
          <a:off x="21323300" y="9906235"/>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136843</xdr:rowOff>
    </xdr:from>
    <xdr:to>
      <xdr:col>111</xdr:col>
      <xdr:colOff>177800</xdr:colOff>
      <xdr:row>57</xdr:row>
      <xdr:rowOff>153016</xdr:rowOff>
    </xdr:to>
    <xdr:cxnSp macro="">
      <xdr:nvCxnSpPr>
        <xdr:cNvPr id="788" name="直線コネクタ 787"/>
        <xdr:cNvCxnSpPr/>
      </xdr:nvCxnSpPr>
      <xdr:spPr>
        <a:xfrm flipV="1">
          <a:off x="20434300" y="990949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153016</xdr:rowOff>
    </xdr:from>
    <xdr:to>
      <xdr:col>107</xdr:col>
      <xdr:colOff>50800</xdr:colOff>
      <xdr:row>57</xdr:row>
      <xdr:rowOff>159455</xdr:rowOff>
    </xdr:to>
    <xdr:cxnSp macro="">
      <xdr:nvCxnSpPr>
        <xdr:cNvPr id="791" name="直線コネクタ 790"/>
        <xdr:cNvCxnSpPr/>
      </xdr:nvCxnSpPr>
      <xdr:spPr>
        <a:xfrm flipV="1">
          <a:off x="19545300" y="992566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159455</xdr:rowOff>
    </xdr:from>
    <xdr:to>
      <xdr:col>102</xdr:col>
      <xdr:colOff>114300</xdr:colOff>
      <xdr:row>57</xdr:row>
      <xdr:rowOff>165532</xdr:rowOff>
    </xdr:to>
    <xdr:cxnSp macro="">
      <xdr:nvCxnSpPr>
        <xdr:cNvPr id="794" name="直線コネクタ 793"/>
        <xdr:cNvCxnSpPr/>
      </xdr:nvCxnSpPr>
      <xdr:spPr>
        <a:xfrm flipV="1">
          <a:off x="18656300" y="993210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82785</xdr:rowOff>
    </xdr:from>
    <xdr:to>
      <xdr:col>116</xdr:col>
      <xdr:colOff>114300</xdr:colOff>
      <xdr:row>58</xdr:row>
      <xdr:rowOff>12935</xdr:rowOff>
    </xdr:to>
    <xdr:sp macro="" textlink="">
      <xdr:nvSpPr>
        <xdr:cNvPr id="804" name="楕円 803"/>
        <xdr:cNvSpPr/>
      </xdr:nvSpPr>
      <xdr:spPr>
        <a:xfrm>
          <a:off x="22110700" y="98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105662</xdr:rowOff>
    </xdr:from>
    <xdr:ext cx="534377" cy="259045"/>
    <xdr:sp macro="" textlink="">
      <xdr:nvSpPr>
        <xdr:cNvPr id="805" name="貸付金該当値テキスト"/>
        <xdr:cNvSpPr txBox="1"/>
      </xdr:nvSpPr>
      <xdr:spPr>
        <a:xfrm>
          <a:off x="22212300" y="97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86043</xdr:rowOff>
    </xdr:from>
    <xdr:to>
      <xdr:col>112</xdr:col>
      <xdr:colOff>38100</xdr:colOff>
      <xdr:row>58</xdr:row>
      <xdr:rowOff>16193</xdr:rowOff>
    </xdr:to>
    <xdr:sp macro="" textlink="">
      <xdr:nvSpPr>
        <xdr:cNvPr id="806" name="楕円 805"/>
        <xdr:cNvSpPr/>
      </xdr:nvSpPr>
      <xdr:spPr>
        <a:xfrm>
          <a:off x="21272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32720</xdr:rowOff>
    </xdr:from>
    <xdr:ext cx="534377" cy="259045"/>
    <xdr:sp macro="" textlink="">
      <xdr:nvSpPr>
        <xdr:cNvPr id="807" name="テキスト ボックス 806"/>
        <xdr:cNvSpPr txBox="1"/>
      </xdr:nvSpPr>
      <xdr:spPr>
        <a:xfrm>
          <a:off x="21056111" y="96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102216</xdr:rowOff>
    </xdr:from>
    <xdr:to>
      <xdr:col>107</xdr:col>
      <xdr:colOff>101600</xdr:colOff>
      <xdr:row>58</xdr:row>
      <xdr:rowOff>32366</xdr:rowOff>
    </xdr:to>
    <xdr:sp macro="" textlink="">
      <xdr:nvSpPr>
        <xdr:cNvPr id="808" name="楕円 807"/>
        <xdr:cNvSpPr/>
      </xdr:nvSpPr>
      <xdr:spPr>
        <a:xfrm>
          <a:off x="20383500" y="9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48893</xdr:rowOff>
    </xdr:from>
    <xdr:ext cx="534377" cy="259045"/>
    <xdr:sp macro="" textlink="">
      <xdr:nvSpPr>
        <xdr:cNvPr id="809" name="テキスト ボックス 808"/>
        <xdr:cNvSpPr txBox="1"/>
      </xdr:nvSpPr>
      <xdr:spPr>
        <a:xfrm>
          <a:off x="20167111" y="9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108655</xdr:rowOff>
    </xdr:from>
    <xdr:to>
      <xdr:col>102</xdr:col>
      <xdr:colOff>165100</xdr:colOff>
      <xdr:row>58</xdr:row>
      <xdr:rowOff>38805</xdr:rowOff>
    </xdr:to>
    <xdr:sp macro="" textlink="">
      <xdr:nvSpPr>
        <xdr:cNvPr id="810" name="楕円 809"/>
        <xdr:cNvSpPr/>
      </xdr:nvSpPr>
      <xdr:spPr>
        <a:xfrm>
          <a:off x="19494500" y="98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55332</xdr:rowOff>
    </xdr:from>
    <xdr:ext cx="534377" cy="259045"/>
    <xdr:sp macro="" textlink="">
      <xdr:nvSpPr>
        <xdr:cNvPr id="811" name="テキスト ボックス 810"/>
        <xdr:cNvSpPr txBox="1"/>
      </xdr:nvSpPr>
      <xdr:spPr>
        <a:xfrm>
          <a:off x="19278111" y="96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114732</xdr:rowOff>
    </xdr:from>
    <xdr:to>
      <xdr:col>98</xdr:col>
      <xdr:colOff>38100</xdr:colOff>
      <xdr:row>58</xdr:row>
      <xdr:rowOff>44882</xdr:rowOff>
    </xdr:to>
    <xdr:sp macro="" textlink="">
      <xdr:nvSpPr>
        <xdr:cNvPr id="812" name="楕円 811"/>
        <xdr:cNvSpPr/>
      </xdr:nvSpPr>
      <xdr:spPr>
        <a:xfrm>
          <a:off x="18605500" y="9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61409</xdr:rowOff>
    </xdr:from>
    <xdr:ext cx="534377" cy="259045"/>
    <xdr:sp macro="" textlink="">
      <xdr:nvSpPr>
        <xdr:cNvPr id="813" name="テキスト ボックス 812"/>
        <xdr:cNvSpPr txBox="1"/>
      </xdr:nvSpPr>
      <xdr:spPr>
        <a:xfrm>
          <a:off x="18389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28740</xdr:rowOff>
    </xdr:from>
    <xdr:to>
      <xdr:col>116</xdr:col>
      <xdr:colOff>63500</xdr:colOff>
      <xdr:row>77</xdr:row>
      <xdr:rowOff>170014</xdr:rowOff>
    </xdr:to>
    <xdr:cxnSp macro="">
      <xdr:nvCxnSpPr>
        <xdr:cNvPr id="843" name="直線コネクタ 842"/>
        <xdr:cNvCxnSpPr/>
      </xdr:nvCxnSpPr>
      <xdr:spPr>
        <a:xfrm>
          <a:off x="21323300" y="12887490"/>
          <a:ext cx="838200" cy="48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28740</xdr:rowOff>
    </xdr:from>
    <xdr:to>
      <xdr:col>111</xdr:col>
      <xdr:colOff>177800</xdr:colOff>
      <xdr:row>75</xdr:row>
      <xdr:rowOff>89612</xdr:rowOff>
    </xdr:to>
    <xdr:cxnSp macro="">
      <xdr:nvCxnSpPr>
        <xdr:cNvPr id="846" name="直線コネクタ 845"/>
        <xdr:cNvCxnSpPr/>
      </xdr:nvCxnSpPr>
      <xdr:spPr>
        <a:xfrm flipV="1">
          <a:off x="20434300" y="12887490"/>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89612</xdr:rowOff>
    </xdr:from>
    <xdr:to>
      <xdr:col>107</xdr:col>
      <xdr:colOff>50800</xdr:colOff>
      <xdr:row>75</xdr:row>
      <xdr:rowOff>114021</xdr:rowOff>
    </xdr:to>
    <xdr:cxnSp macro="">
      <xdr:nvCxnSpPr>
        <xdr:cNvPr id="849" name="直線コネクタ 848"/>
        <xdr:cNvCxnSpPr/>
      </xdr:nvCxnSpPr>
      <xdr:spPr>
        <a:xfrm flipV="1">
          <a:off x="19545300" y="12948362"/>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19177</xdr:rowOff>
    </xdr:from>
    <xdr:to>
      <xdr:col>102</xdr:col>
      <xdr:colOff>114300</xdr:colOff>
      <xdr:row>75</xdr:row>
      <xdr:rowOff>114021</xdr:rowOff>
    </xdr:to>
    <xdr:cxnSp macro="">
      <xdr:nvCxnSpPr>
        <xdr:cNvPr id="852" name="直線コネクタ 851"/>
        <xdr:cNvCxnSpPr/>
      </xdr:nvCxnSpPr>
      <xdr:spPr>
        <a:xfrm>
          <a:off x="18656300" y="12877927"/>
          <a:ext cx="889000" cy="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119214</xdr:rowOff>
    </xdr:from>
    <xdr:to>
      <xdr:col>116</xdr:col>
      <xdr:colOff>114300</xdr:colOff>
      <xdr:row>78</xdr:row>
      <xdr:rowOff>49364</xdr:rowOff>
    </xdr:to>
    <xdr:sp macro="" textlink="">
      <xdr:nvSpPr>
        <xdr:cNvPr id="862" name="楕円 861"/>
        <xdr:cNvSpPr/>
      </xdr:nvSpPr>
      <xdr:spPr>
        <a:xfrm>
          <a:off x="22110700" y="133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97641</xdr:rowOff>
    </xdr:from>
    <xdr:ext cx="534377" cy="259045"/>
    <xdr:sp macro="" textlink="">
      <xdr:nvSpPr>
        <xdr:cNvPr id="863" name="繰出金該当値テキスト"/>
        <xdr:cNvSpPr txBox="1"/>
      </xdr:nvSpPr>
      <xdr:spPr>
        <a:xfrm>
          <a:off x="22212300" y="13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149390</xdr:rowOff>
    </xdr:from>
    <xdr:to>
      <xdr:col>112</xdr:col>
      <xdr:colOff>38100</xdr:colOff>
      <xdr:row>75</xdr:row>
      <xdr:rowOff>79540</xdr:rowOff>
    </xdr:to>
    <xdr:sp macro="" textlink="">
      <xdr:nvSpPr>
        <xdr:cNvPr id="864" name="楕円 863"/>
        <xdr:cNvSpPr/>
      </xdr:nvSpPr>
      <xdr:spPr>
        <a:xfrm>
          <a:off x="21272500" y="128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96067</xdr:rowOff>
    </xdr:from>
    <xdr:ext cx="534377" cy="259045"/>
    <xdr:sp macro="" textlink="">
      <xdr:nvSpPr>
        <xdr:cNvPr id="865" name="テキスト ボックス 864"/>
        <xdr:cNvSpPr txBox="1"/>
      </xdr:nvSpPr>
      <xdr:spPr>
        <a:xfrm>
          <a:off x="21056111" y="12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38812</xdr:rowOff>
    </xdr:from>
    <xdr:to>
      <xdr:col>107</xdr:col>
      <xdr:colOff>101600</xdr:colOff>
      <xdr:row>75</xdr:row>
      <xdr:rowOff>140412</xdr:rowOff>
    </xdr:to>
    <xdr:sp macro="" textlink="">
      <xdr:nvSpPr>
        <xdr:cNvPr id="866" name="楕円 865"/>
        <xdr:cNvSpPr/>
      </xdr:nvSpPr>
      <xdr:spPr>
        <a:xfrm>
          <a:off x="20383500" y="128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156939</xdr:rowOff>
    </xdr:from>
    <xdr:ext cx="534377" cy="259045"/>
    <xdr:sp macro="" textlink="">
      <xdr:nvSpPr>
        <xdr:cNvPr id="867" name="テキスト ボックス 866"/>
        <xdr:cNvSpPr txBox="1"/>
      </xdr:nvSpPr>
      <xdr:spPr>
        <a:xfrm>
          <a:off x="20167111" y="126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63221</xdr:rowOff>
    </xdr:from>
    <xdr:to>
      <xdr:col>102</xdr:col>
      <xdr:colOff>165100</xdr:colOff>
      <xdr:row>75</xdr:row>
      <xdr:rowOff>164821</xdr:rowOff>
    </xdr:to>
    <xdr:sp macro="" textlink="">
      <xdr:nvSpPr>
        <xdr:cNvPr id="868" name="楕円 867"/>
        <xdr:cNvSpPr/>
      </xdr:nvSpPr>
      <xdr:spPr>
        <a:xfrm>
          <a:off x="194945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9898</xdr:rowOff>
    </xdr:from>
    <xdr:ext cx="534377" cy="259045"/>
    <xdr:sp macro="" textlink="">
      <xdr:nvSpPr>
        <xdr:cNvPr id="869" name="テキスト ボックス 868"/>
        <xdr:cNvSpPr txBox="1"/>
      </xdr:nvSpPr>
      <xdr:spPr>
        <a:xfrm>
          <a:off x="19278111"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139827</xdr:rowOff>
    </xdr:from>
    <xdr:to>
      <xdr:col>98</xdr:col>
      <xdr:colOff>38100</xdr:colOff>
      <xdr:row>75</xdr:row>
      <xdr:rowOff>69977</xdr:rowOff>
    </xdr:to>
    <xdr:sp macro="" textlink="">
      <xdr:nvSpPr>
        <xdr:cNvPr id="870" name="楕円 869"/>
        <xdr:cNvSpPr/>
      </xdr:nvSpPr>
      <xdr:spPr>
        <a:xfrm>
          <a:off x="186055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86504</xdr:rowOff>
    </xdr:from>
    <xdr:ext cx="534377" cy="259045"/>
    <xdr:sp macro="" textlink="">
      <xdr:nvSpPr>
        <xdr:cNvPr id="871" name="テキスト ボックス 870"/>
        <xdr:cNvSpPr txBox="1"/>
      </xdr:nvSpPr>
      <xdr:spPr>
        <a:xfrm>
          <a:off x="18389111" y="12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94742</xdr:rowOff>
    </xdr:to>
    <xdr:cxnSp macro="">
      <xdr:nvCxnSpPr>
        <xdr:cNvPr id="59" name="直線コネクタ 58"/>
        <xdr:cNvCxnSpPr/>
      </xdr:nvCxnSpPr>
      <xdr:spPr>
        <a:xfrm flipV="1">
          <a:off x="3797300" y="60878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168656</xdr:rowOff>
    </xdr:to>
    <xdr:cxnSp macro="">
      <xdr:nvCxnSpPr>
        <xdr:cNvPr id="62" name="直線コネクタ 61"/>
        <xdr:cNvCxnSpPr/>
      </xdr:nvCxnSpPr>
      <xdr:spPr>
        <a:xfrm flipV="1">
          <a:off x="2908300" y="609549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144119</xdr:rowOff>
    </xdr:from>
    <xdr:to>
      <xdr:col>15</xdr:col>
      <xdr:colOff>50800</xdr:colOff>
      <xdr:row>35</xdr:row>
      <xdr:rowOff>168656</xdr:rowOff>
    </xdr:to>
    <xdr:cxnSp macro="">
      <xdr:nvCxnSpPr>
        <xdr:cNvPr id="65" name="直線コネクタ 64"/>
        <xdr:cNvCxnSpPr/>
      </xdr:nvCxnSpPr>
      <xdr:spPr>
        <a:xfrm>
          <a:off x="2019300" y="6144869"/>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144119</xdr:rowOff>
    </xdr:from>
    <xdr:to>
      <xdr:col>10</xdr:col>
      <xdr:colOff>114300</xdr:colOff>
      <xdr:row>36</xdr:row>
      <xdr:rowOff>33477</xdr:rowOff>
    </xdr:to>
    <xdr:cxnSp macro="">
      <xdr:nvCxnSpPr>
        <xdr:cNvPr id="68" name="直線コネクタ 67"/>
        <xdr:cNvCxnSpPr/>
      </xdr:nvCxnSpPr>
      <xdr:spPr>
        <a:xfrm flipV="1">
          <a:off x="1130300" y="614486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78" name="楕円 77"/>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59199</xdr:rowOff>
    </xdr:from>
    <xdr:ext cx="469744" cy="259045"/>
    <xdr:sp macro="" textlink="">
      <xdr:nvSpPr>
        <xdr:cNvPr id="79" name="議会費該当値テキスト"/>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0" name="楕円 79"/>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162069</xdr:rowOff>
    </xdr:from>
    <xdr:ext cx="469744" cy="259045"/>
    <xdr:sp macro="" textlink="">
      <xdr:nvSpPr>
        <xdr:cNvPr id="81" name="テキスト ボックス 80"/>
        <xdr:cNvSpPr txBox="1"/>
      </xdr:nvSpPr>
      <xdr:spPr>
        <a:xfrm>
          <a:off x="3562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117856</xdr:rowOff>
    </xdr:from>
    <xdr:to>
      <xdr:col>15</xdr:col>
      <xdr:colOff>101600</xdr:colOff>
      <xdr:row>36</xdr:row>
      <xdr:rowOff>48006</xdr:rowOff>
    </xdr:to>
    <xdr:sp macro="" textlink="">
      <xdr:nvSpPr>
        <xdr:cNvPr id="82" name="楕円 81"/>
        <xdr:cNvSpPr/>
      </xdr:nvSpPr>
      <xdr:spPr>
        <a:xfrm>
          <a:off x="2857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39133</xdr:rowOff>
    </xdr:from>
    <xdr:ext cx="469744" cy="259045"/>
    <xdr:sp macro="" textlink="">
      <xdr:nvSpPr>
        <xdr:cNvPr id="83" name="テキスト ボックス 82"/>
        <xdr:cNvSpPr txBox="1"/>
      </xdr:nvSpPr>
      <xdr:spPr>
        <a:xfrm>
          <a:off x="2673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93319</xdr:rowOff>
    </xdr:from>
    <xdr:to>
      <xdr:col>10</xdr:col>
      <xdr:colOff>165100</xdr:colOff>
      <xdr:row>36</xdr:row>
      <xdr:rowOff>23469</xdr:rowOff>
    </xdr:to>
    <xdr:sp macro="" textlink="">
      <xdr:nvSpPr>
        <xdr:cNvPr id="84" name="楕円 83"/>
        <xdr:cNvSpPr/>
      </xdr:nvSpPr>
      <xdr:spPr>
        <a:xfrm>
          <a:off x="1968500" y="6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39996</xdr:rowOff>
    </xdr:from>
    <xdr:ext cx="469744" cy="259045"/>
    <xdr:sp macro="" textlink="">
      <xdr:nvSpPr>
        <xdr:cNvPr id="85" name="テキスト ボックス 84"/>
        <xdr:cNvSpPr txBox="1"/>
      </xdr:nvSpPr>
      <xdr:spPr>
        <a:xfrm>
          <a:off x="1784428" y="5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154127</xdr:rowOff>
    </xdr:from>
    <xdr:to>
      <xdr:col>6</xdr:col>
      <xdr:colOff>38100</xdr:colOff>
      <xdr:row>36</xdr:row>
      <xdr:rowOff>84277</xdr:rowOff>
    </xdr:to>
    <xdr:sp macro="" textlink="">
      <xdr:nvSpPr>
        <xdr:cNvPr id="86" name="楕円 85"/>
        <xdr:cNvSpPr/>
      </xdr:nvSpPr>
      <xdr:spPr>
        <a:xfrm>
          <a:off x="1079500" y="61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75404</xdr:rowOff>
    </xdr:from>
    <xdr:ext cx="469744" cy="259045"/>
    <xdr:sp macro="" textlink="">
      <xdr:nvSpPr>
        <xdr:cNvPr id="87" name="テキスト ボックス 86"/>
        <xdr:cNvSpPr txBox="1"/>
      </xdr:nvSpPr>
      <xdr:spPr>
        <a:xfrm>
          <a:off x="895428" y="62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41093</xdr:rowOff>
    </xdr:from>
    <xdr:to>
      <xdr:col>24</xdr:col>
      <xdr:colOff>63500</xdr:colOff>
      <xdr:row>58</xdr:row>
      <xdr:rowOff>117516</xdr:rowOff>
    </xdr:to>
    <xdr:cxnSp macro="">
      <xdr:nvCxnSpPr>
        <xdr:cNvPr id="116" name="直線コネクタ 115"/>
        <xdr:cNvCxnSpPr/>
      </xdr:nvCxnSpPr>
      <xdr:spPr>
        <a:xfrm>
          <a:off x="3797300" y="9985193"/>
          <a:ext cx="838200" cy="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41093</xdr:rowOff>
    </xdr:from>
    <xdr:to>
      <xdr:col>19</xdr:col>
      <xdr:colOff>177800</xdr:colOff>
      <xdr:row>58</xdr:row>
      <xdr:rowOff>141458</xdr:rowOff>
    </xdr:to>
    <xdr:cxnSp macro="">
      <xdr:nvCxnSpPr>
        <xdr:cNvPr id="119" name="直線コネクタ 118"/>
        <xdr:cNvCxnSpPr/>
      </xdr:nvCxnSpPr>
      <xdr:spPr>
        <a:xfrm flipV="1">
          <a:off x="2908300" y="9985193"/>
          <a:ext cx="889000" cy="1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129985</xdr:rowOff>
    </xdr:from>
    <xdr:to>
      <xdr:col>15</xdr:col>
      <xdr:colOff>50800</xdr:colOff>
      <xdr:row>58</xdr:row>
      <xdr:rowOff>141458</xdr:rowOff>
    </xdr:to>
    <xdr:cxnSp macro="">
      <xdr:nvCxnSpPr>
        <xdr:cNvPr id="122" name="直線コネクタ 121"/>
        <xdr:cNvCxnSpPr/>
      </xdr:nvCxnSpPr>
      <xdr:spPr>
        <a:xfrm>
          <a:off x="2019300" y="10074085"/>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116929</xdr:rowOff>
    </xdr:from>
    <xdr:to>
      <xdr:col>10</xdr:col>
      <xdr:colOff>114300</xdr:colOff>
      <xdr:row>58</xdr:row>
      <xdr:rowOff>129985</xdr:rowOff>
    </xdr:to>
    <xdr:cxnSp macro="">
      <xdr:nvCxnSpPr>
        <xdr:cNvPr id="125" name="直線コネクタ 124"/>
        <xdr:cNvCxnSpPr/>
      </xdr:nvCxnSpPr>
      <xdr:spPr>
        <a:xfrm>
          <a:off x="1130300" y="10061029"/>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66716</xdr:rowOff>
    </xdr:from>
    <xdr:to>
      <xdr:col>24</xdr:col>
      <xdr:colOff>114300</xdr:colOff>
      <xdr:row>58</xdr:row>
      <xdr:rowOff>168316</xdr:rowOff>
    </xdr:to>
    <xdr:sp macro="" textlink="">
      <xdr:nvSpPr>
        <xdr:cNvPr id="135" name="楕円 134"/>
        <xdr:cNvSpPr/>
      </xdr:nvSpPr>
      <xdr:spPr>
        <a:xfrm>
          <a:off x="4584700" y="100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161743</xdr:rowOff>
    </xdr:from>
    <xdr:to>
      <xdr:col>20</xdr:col>
      <xdr:colOff>38100</xdr:colOff>
      <xdr:row>58</xdr:row>
      <xdr:rowOff>91893</xdr:rowOff>
    </xdr:to>
    <xdr:sp macro="" textlink="">
      <xdr:nvSpPr>
        <xdr:cNvPr id="137" name="楕円 136"/>
        <xdr:cNvSpPr/>
      </xdr:nvSpPr>
      <xdr:spPr>
        <a:xfrm>
          <a:off x="3746500" y="9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83020</xdr:rowOff>
    </xdr:from>
    <xdr:ext cx="599010" cy="259045"/>
    <xdr:sp macro="" textlink="">
      <xdr:nvSpPr>
        <xdr:cNvPr id="138" name="テキスト ボックス 137"/>
        <xdr:cNvSpPr txBox="1"/>
      </xdr:nvSpPr>
      <xdr:spPr>
        <a:xfrm>
          <a:off x="3497795" y="1002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90658</xdr:rowOff>
    </xdr:from>
    <xdr:to>
      <xdr:col>15</xdr:col>
      <xdr:colOff>101600</xdr:colOff>
      <xdr:row>59</xdr:row>
      <xdr:rowOff>20808</xdr:rowOff>
    </xdr:to>
    <xdr:sp macro="" textlink="">
      <xdr:nvSpPr>
        <xdr:cNvPr id="139" name="楕円 138"/>
        <xdr:cNvSpPr/>
      </xdr:nvSpPr>
      <xdr:spPr>
        <a:xfrm>
          <a:off x="2857500" y="100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11935</xdr:rowOff>
    </xdr:from>
    <xdr:ext cx="534377" cy="259045"/>
    <xdr:sp macro="" textlink="">
      <xdr:nvSpPr>
        <xdr:cNvPr id="140" name="テキスト ボックス 139"/>
        <xdr:cNvSpPr txBox="1"/>
      </xdr:nvSpPr>
      <xdr:spPr>
        <a:xfrm>
          <a:off x="2641111" y="101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79185</xdr:rowOff>
    </xdr:from>
    <xdr:to>
      <xdr:col>10</xdr:col>
      <xdr:colOff>165100</xdr:colOff>
      <xdr:row>59</xdr:row>
      <xdr:rowOff>9335</xdr:rowOff>
    </xdr:to>
    <xdr:sp macro="" textlink="">
      <xdr:nvSpPr>
        <xdr:cNvPr id="141" name="楕円 140"/>
        <xdr:cNvSpPr/>
      </xdr:nvSpPr>
      <xdr:spPr>
        <a:xfrm>
          <a:off x="1968500" y="100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462</xdr:rowOff>
    </xdr:from>
    <xdr:ext cx="599010" cy="259045"/>
    <xdr:sp macro="" textlink="">
      <xdr:nvSpPr>
        <xdr:cNvPr id="142" name="テキスト ボックス 141"/>
        <xdr:cNvSpPr txBox="1"/>
      </xdr:nvSpPr>
      <xdr:spPr>
        <a:xfrm>
          <a:off x="1719795" y="101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66129</xdr:rowOff>
    </xdr:from>
    <xdr:to>
      <xdr:col>6</xdr:col>
      <xdr:colOff>38100</xdr:colOff>
      <xdr:row>58</xdr:row>
      <xdr:rowOff>167729</xdr:rowOff>
    </xdr:to>
    <xdr:sp macro="" textlink="">
      <xdr:nvSpPr>
        <xdr:cNvPr id="143" name="楕円 142"/>
        <xdr:cNvSpPr/>
      </xdr:nvSpPr>
      <xdr:spPr>
        <a:xfrm>
          <a:off x="1079500" y="100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158856</xdr:rowOff>
    </xdr:from>
    <xdr:ext cx="599010" cy="259045"/>
    <xdr:sp macro="" textlink="">
      <xdr:nvSpPr>
        <xdr:cNvPr id="144" name="テキスト ボックス 143"/>
        <xdr:cNvSpPr txBox="1"/>
      </xdr:nvSpPr>
      <xdr:spPr>
        <a:xfrm>
          <a:off x="830795" y="10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119880</xdr:rowOff>
    </xdr:from>
    <xdr:to>
      <xdr:col>24</xdr:col>
      <xdr:colOff>63500</xdr:colOff>
      <xdr:row>76</xdr:row>
      <xdr:rowOff>156167</xdr:rowOff>
    </xdr:to>
    <xdr:cxnSp macro="">
      <xdr:nvCxnSpPr>
        <xdr:cNvPr id="174" name="直線コネクタ 173"/>
        <xdr:cNvCxnSpPr/>
      </xdr:nvCxnSpPr>
      <xdr:spPr>
        <a:xfrm flipV="1">
          <a:off x="3797300" y="12978630"/>
          <a:ext cx="838200" cy="2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156167</xdr:rowOff>
    </xdr:from>
    <xdr:to>
      <xdr:col>19</xdr:col>
      <xdr:colOff>177800</xdr:colOff>
      <xdr:row>77</xdr:row>
      <xdr:rowOff>28425</xdr:rowOff>
    </xdr:to>
    <xdr:cxnSp macro="">
      <xdr:nvCxnSpPr>
        <xdr:cNvPr id="177" name="直線コネクタ 176"/>
        <xdr:cNvCxnSpPr/>
      </xdr:nvCxnSpPr>
      <xdr:spPr>
        <a:xfrm flipV="1">
          <a:off x="2908300" y="1318636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66365</xdr:rowOff>
    </xdr:from>
    <xdr:to>
      <xdr:col>15</xdr:col>
      <xdr:colOff>50800</xdr:colOff>
      <xdr:row>77</xdr:row>
      <xdr:rowOff>28425</xdr:rowOff>
    </xdr:to>
    <xdr:cxnSp macro="">
      <xdr:nvCxnSpPr>
        <xdr:cNvPr id="180" name="直線コネクタ 179"/>
        <xdr:cNvCxnSpPr/>
      </xdr:nvCxnSpPr>
      <xdr:spPr>
        <a:xfrm>
          <a:off x="2019300" y="12925115"/>
          <a:ext cx="889000" cy="3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66365</xdr:rowOff>
    </xdr:from>
    <xdr:to>
      <xdr:col>10</xdr:col>
      <xdr:colOff>114300</xdr:colOff>
      <xdr:row>77</xdr:row>
      <xdr:rowOff>62768</xdr:rowOff>
    </xdr:to>
    <xdr:cxnSp macro="">
      <xdr:nvCxnSpPr>
        <xdr:cNvPr id="183" name="直線コネクタ 182"/>
        <xdr:cNvCxnSpPr/>
      </xdr:nvCxnSpPr>
      <xdr:spPr>
        <a:xfrm flipV="1">
          <a:off x="1130300" y="12925115"/>
          <a:ext cx="889000" cy="3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69080</xdr:rowOff>
    </xdr:from>
    <xdr:to>
      <xdr:col>24</xdr:col>
      <xdr:colOff>114300</xdr:colOff>
      <xdr:row>75</xdr:row>
      <xdr:rowOff>170681</xdr:rowOff>
    </xdr:to>
    <xdr:sp macro="" textlink="">
      <xdr:nvSpPr>
        <xdr:cNvPr id="193" name="楕円 192"/>
        <xdr:cNvSpPr/>
      </xdr:nvSpPr>
      <xdr:spPr>
        <a:xfrm>
          <a:off x="4584700" y="12927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47507</xdr:rowOff>
    </xdr:from>
    <xdr:ext cx="599010" cy="259045"/>
    <xdr:sp macro="" textlink="">
      <xdr:nvSpPr>
        <xdr:cNvPr id="194" name="民生費該当値テキスト"/>
        <xdr:cNvSpPr txBox="1"/>
      </xdr:nvSpPr>
      <xdr:spPr>
        <a:xfrm>
          <a:off x="4686300" y="1290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105367</xdr:rowOff>
    </xdr:from>
    <xdr:to>
      <xdr:col>20</xdr:col>
      <xdr:colOff>38100</xdr:colOff>
      <xdr:row>77</xdr:row>
      <xdr:rowOff>35517</xdr:rowOff>
    </xdr:to>
    <xdr:sp macro="" textlink="">
      <xdr:nvSpPr>
        <xdr:cNvPr id="195" name="楕円 194"/>
        <xdr:cNvSpPr/>
      </xdr:nvSpPr>
      <xdr:spPr>
        <a:xfrm>
          <a:off x="3746500" y="131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26644</xdr:rowOff>
    </xdr:from>
    <xdr:ext cx="599010" cy="259045"/>
    <xdr:sp macro="" textlink="">
      <xdr:nvSpPr>
        <xdr:cNvPr id="196" name="テキスト ボックス 195"/>
        <xdr:cNvSpPr txBox="1"/>
      </xdr:nvSpPr>
      <xdr:spPr>
        <a:xfrm>
          <a:off x="3497795" y="132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149075</xdr:rowOff>
    </xdr:from>
    <xdr:to>
      <xdr:col>15</xdr:col>
      <xdr:colOff>101600</xdr:colOff>
      <xdr:row>77</xdr:row>
      <xdr:rowOff>79225</xdr:rowOff>
    </xdr:to>
    <xdr:sp macro="" textlink="">
      <xdr:nvSpPr>
        <xdr:cNvPr id="197" name="楕円 196"/>
        <xdr:cNvSpPr/>
      </xdr:nvSpPr>
      <xdr:spPr>
        <a:xfrm>
          <a:off x="2857500" y="13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70352</xdr:rowOff>
    </xdr:from>
    <xdr:ext cx="599010" cy="259045"/>
    <xdr:sp macro="" textlink="">
      <xdr:nvSpPr>
        <xdr:cNvPr id="198" name="テキスト ボックス 197"/>
        <xdr:cNvSpPr txBox="1"/>
      </xdr:nvSpPr>
      <xdr:spPr>
        <a:xfrm>
          <a:off x="2608795" y="132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15565</xdr:rowOff>
    </xdr:from>
    <xdr:to>
      <xdr:col>10</xdr:col>
      <xdr:colOff>165100</xdr:colOff>
      <xdr:row>75</xdr:row>
      <xdr:rowOff>117165</xdr:rowOff>
    </xdr:to>
    <xdr:sp macro="" textlink="">
      <xdr:nvSpPr>
        <xdr:cNvPr id="199" name="楕円 198"/>
        <xdr:cNvSpPr/>
      </xdr:nvSpPr>
      <xdr:spPr>
        <a:xfrm>
          <a:off x="1968500" y="128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133692</xdr:rowOff>
    </xdr:from>
    <xdr:ext cx="599010" cy="259045"/>
    <xdr:sp macro="" textlink="">
      <xdr:nvSpPr>
        <xdr:cNvPr id="200" name="テキスト ボックス 199"/>
        <xdr:cNvSpPr txBox="1"/>
      </xdr:nvSpPr>
      <xdr:spPr>
        <a:xfrm>
          <a:off x="1719795" y="126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11968</xdr:rowOff>
    </xdr:from>
    <xdr:to>
      <xdr:col>6</xdr:col>
      <xdr:colOff>38100</xdr:colOff>
      <xdr:row>77</xdr:row>
      <xdr:rowOff>113568</xdr:rowOff>
    </xdr:to>
    <xdr:sp macro="" textlink="">
      <xdr:nvSpPr>
        <xdr:cNvPr id="201" name="楕円 200"/>
        <xdr:cNvSpPr/>
      </xdr:nvSpPr>
      <xdr:spPr>
        <a:xfrm>
          <a:off x="1079500" y="13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104695</xdr:rowOff>
    </xdr:from>
    <xdr:ext cx="599010" cy="259045"/>
    <xdr:sp macro="" textlink="">
      <xdr:nvSpPr>
        <xdr:cNvPr id="202" name="テキスト ボックス 201"/>
        <xdr:cNvSpPr txBox="1"/>
      </xdr:nvSpPr>
      <xdr:spPr>
        <a:xfrm>
          <a:off x="830795" y="133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103688</xdr:rowOff>
    </xdr:from>
    <xdr:to>
      <xdr:col>24</xdr:col>
      <xdr:colOff>63500</xdr:colOff>
      <xdr:row>96</xdr:row>
      <xdr:rowOff>165151</xdr:rowOff>
    </xdr:to>
    <xdr:cxnSp macro="">
      <xdr:nvCxnSpPr>
        <xdr:cNvPr id="231" name="直線コネクタ 230"/>
        <xdr:cNvCxnSpPr/>
      </xdr:nvCxnSpPr>
      <xdr:spPr>
        <a:xfrm flipV="1">
          <a:off x="3797300" y="16562888"/>
          <a:ext cx="8382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154163</xdr:rowOff>
    </xdr:from>
    <xdr:to>
      <xdr:col>19</xdr:col>
      <xdr:colOff>177800</xdr:colOff>
      <xdr:row>96</xdr:row>
      <xdr:rowOff>165151</xdr:rowOff>
    </xdr:to>
    <xdr:cxnSp macro="">
      <xdr:nvCxnSpPr>
        <xdr:cNvPr id="234" name="直線コネクタ 233"/>
        <xdr:cNvCxnSpPr/>
      </xdr:nvCxnSpPr>
      <xdr:spPr>
        <a:xfrm>
          <a:off x="2908300" y="16613363"/>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154163</xdr:rowOff>
    </xdr:from>
    <xdr:to>
      <xdr:col>15</xdr:col>
      <xdr:colOff>50800</xdr:colOff>
      <xdr:row>97</xdr:row>
      <xdr:rowOff>72027</xdr:rowOff>
    </xdr:to>
    <xdr:cxnSp macro="">
      <xdr:nvCxnSpPr>
        <xdr:cNvPr id="237" name="直線コネクタ 236"/>
        <xdr:cNvCxnSpPr/>
      </xdr:nvCxnSpPr>
      <xdr:spPr>
        <a:xfrm flipV="1">
          <a:off x="2019300" y="16613363"/>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72027</xdr:rowOff>
    </xdr:from>
    <xdr:to>
      <xdr:col>10</xdr:col>
      <xdr:colOff>114300</xdr:colOff>
      <xdr:row>97</xdr:row>
      <xdr:rowOff>89629</xdr:rowOff>
    </xdr:to>
    <xdr:cxnSp macro="">
      <xdr:nvCxnSpPr>
        <xdr:cNvPr id="240" name="直線コネクタ 239"/>
        <xdr:cNvCxnSpPr/>
      </xdr:nvCxnSpPr>
      <xdr:spPr>
        <a:xfrm flipV="1">
          <a:off x="1130300" y="1670267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52888</xdr:rowOff>
    </xdr:from>
    <xdr:to>
      <xdr:col>24</xdr:col>
      <xdr:colOff>114300</xdr:colOff>
      <xdr:row>96</xdr:row>
      <xdr:rowOff>154488</xdr:rowOff>
    </xdr:to>
    <xdr:sp macro="" textlink="">
      <xdr:nvSpPr>
        <xdr:cNvPr id="250" name="楕円 249"/>
        <xdr:cNvSpPr/>
      </xdr:nvSpPr>
      <xdr:spPr>
        <a:xfrm>
          <a:off x="4584700" y="165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31315</xdr:rowOff>
    </xdr:from>
    <xdr:ext cx="534377" cy="259045"/>
    <xdr:sp macro="" textlink="">
      <xdr:nvSpPr>
        <xdr:cNvPr id="251" name="衛生費該当値テキスト"/>
        <xdr:cNvSpPr txBox="1"/>
      </xdr:nvSpPr>
      <xdr:spPr>
        <a:xfrm>
          <a:off x="4686300" y="164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114351</xdr:rowOff>
    </xdr:from>
    <xdr:to>
      <xdr:col>20</xdr:col>
      <xdr:colOff>38100</xdr:colOff>
      <xdr:row>97</xdr:row>
      <xdr:rowOff>44501</xdr:rowOff>
    </xdr:to>
    <xdr:sp macro="" textlink="">
      <xdr:nvSpPr>
        <xdr:cNvPr id="252" name="楕円 251"/>
        <xdr:cNvSpPr/>
      </xdr:nvSpPr>
      <xdr:spPr>
        <a:xfrm>
          <a:off x="3746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35628</xdr:rowOff>
    </xdr:from>
    <xdr:ext cx="534377" cy="259045"/>
    <xdr:sp macro="" textlink="">
      <xdr:nvSpPr>
        <xdr:cNvPr id="253" name="テキスト ボックス 252"/>
        <xdr:cNvSpPr txBox="1"/>
      </xdr:nvSpPr>
      <xdr:spPr>
        <a:xfrm>
          <a:off x="3530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103363</xdr:rowOff>
    </xdr:from>
    <xdr:to>
      <xdr:col>15</xdr:col>
      <xdr:colOff>101600</xdr:colOff>
      <xdr:row>97</xdr:row>
      <xdr:rowOff>33513</xdr:rowOff>
    </xdr:to>
    <xdr:sp macro="" textlink="">
      <xdr:nvSpPr>
        <xdr:cNvPr id="254" name="楕円 253"/>
        <xdr:cNvSpPr/>
      </xdr:nvSpPr>
      <xdr:spPr>
        <a:xfrm>
          <a:off x="2857500" y="165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24640</xdr:rowOff>
    </xdr:from>
    <xdr:ext cx="534377" cy="259045"/>
    <xdr:sp macro="" textlink="">
      <xdr:nvSpPr>
        <xdr:cNvPr id="255" name="テキスト ボックス 254"/>
        <xdr:cNvSpPr txBox="1"/>
      </xdr:nvSpPr>
      <xdr:spPr>
        <a:xfrm>
          <a:off x="2641111" y="166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21227</xdr:rowOff>
    </xdr:from>
    <xdr:to>
      <xdr:col>10</xdr:col>
      <xdr:colOff>165100</xdr:colOff>
      <xdr:row>97</xdr:row>
      <xdr:rowOff>122827</xdr:rowOff>
    </xdr:to>
    <xdr:sp macro="" textlink="">
      <xdr:nvSpPr>
        <xdr:cNvPr id="256" name="楕円 255"/>
        <xdr:cNvSpPr/>
      </xdr:nvSpPr>
      <xdr:spPr>
        <a:xfrm>
          <a:off x="1968500" y="166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113954</xdr:rowOff>
    </xdr:from>
    <xdr:ext cx="534377" cy="259045"/>
    <xdr:sp macro="" textlink="">
      <xdr:nvSpPr>
        <xdr:cNvPr id="257" name="テキスト ボックス 256"/>
        <xdr:cNvSpPr txBox="1"/>
      </xdr:nvSpPr>
      <xdr:spPr>
        <a:xfrm>
          <a:off x="1752111" y="167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38829</xdr:rowOff>
    </xdr:from>
    <xdr:to>
      <xdr:col>6</xdr:col>
      <xdr:colOff>38100</xdr:colOff>
      <xdr:row>97</xdr:row>
      <xdr:rowOff>140429</xdr:rowOff>
    </xdr:to>
    <xdr:sp macro="" textlink="">
      <xdr:nvSpPr>
        <xdr:cNvPr id="258" name="楕円 257"/>
        <xdr:cNvSpPr/>
      </xdr:nvSpPr>
      <xdr:spPr>
        <a:xfrm>
          <a:off x="1079500" y="166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131556</xdr:rowOff>
    </xdr:from>
    <xdr:ext cx="534377" cy="259045"/>
    <xdr:sp macro="" textlink="">
      <xdr:nvSpPr>
        <xdr:cNvPr id="259" name="テキスト ボックス 258"/>
        <xdr:cNvSpPr txBox="1"/>
      </xdr:nvSpPr>
      <xdr:spPr>
        <a:xfrm>
          <a:off x="863111" y="167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60334</xdr:rowOff>
    </xdr:from>
    <xdr:to>
      <xdr:col>55</xdr:col>
      <xdr:colOff>0</xdr:colOff>
      <xdr:row>57</xdr:row>
      <xdr:rowOff>128467</xdr:rowOff>
    </xdr:to>
    <xdr:cxnSp macro="">
      <xdr:nvCxnSpPr>
        <xdr:cNvPr id="341" name="直線コネクタ 340"/>
        <xdr:cNvCxnSpPr/>
      </xdr:nvCxnSpPr>
      <xdr:spPr>
        <a:xfrm>
          <a:off x="9639300" y="9832984"/>
          <a:ext cx="838200" cy="6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60334</xdr:rowOff>
    </xdr:from>
    <xdr:to>
      <xdr:col>50</xdr:col>
      <xdr:colOff>114300</xdr:colOff>
      <xdr:row>57</xdr:row>
      <xdr:rowOff>117009</xdr:rowOff>
    </xdr:to>
    <xdr:cxnSp macro="">
      <xdr:nvCxnSpPr>
        <xdr:cNvPr id="344" name="直線コネクタ 343"/>
        <xdr:cNvCxnSpPr/>
      </xdr:nvCxnSpPr>
      <xdr:spPr>
        <a:xfrm flipV="1">
          <a:off x="8750300" y="9832984"/>
          <a:ext cx="889000" cy="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100527</xdr:rowOff>
    </xdr:from>
    <xdr:to>
      <xdr:col>45</xdr:col>
      <xdr:colOff>177800</xdr:colOff>
      <xdr:row>57</xdr:row>
      <xdr:rowOff>117009</xdr:rowOff>
    </xdr:to>
    <xdr:cxnSp macro="">
      <xdr:nvCxnSpPr>
        <xdr:cNvPr id="347" name="直線コネクタ 346"/>
        <xdr:cNvCxnSpPr/>
      </xdr:nvCxnSpPr>
      <xdr:spPr>
        <a:xfrm>
          <a:off x="7861300" y="9873177"/>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100527</xdr:rowOff>
    </xdr:from>
    <xdr:to>
      <xdr:col>41</xdr:col>
      <xdr:colOff>50800</xdr:colOff>
      <xdr:row>57</xdr:row>
      <xdr:rowOff>102657</xdr:rowOff>
    </xdr:to>
    <xdr:cxnSp macro="">
      <xdr:nvCxnSpPr>
        <xdr:cNvPr id="350" name="直線コネクタ 349"/>
        <xdr:cNvCxnSpPr/>
      </xdr:nvCxnSpPr>
      <xdr:spPr>
        <a:xfrm flipV="1">
          <a:off x="6972300" y="9873177"/>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77667</xdr:rowOff>
    </xdr:from>
    <xdr:to>
      <xdr:col>55</xdr:col>
      <xdr:colOff>50800</xdr:colOff>
      <xdr:row>58</xdr:row>
      <xdr:rowOff>7817</xdr:rowOff>
    </xdr:to>
    <xdr:sp macro="" textlink="">
      <xdr:nvSpPr>
        <xdr:cNvPr id="360" name="楕円 359"/>
        <xdr:cNvSpPr/>
      </xdr:nvSpPr>
      <xdr:spPr>
        <a:xfrm>
          <a:off x="10426700" y="98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56094</xdr:rowOff>
    </xdr:from>
    <xdr:ext cx="534377" cy="259045"/>
    <xdr:sp macro="" textlink="">
      <xdr:nvSpPr>
        <xdr:cNvPr id="361" name="農林水産業費該当値テキスト"/>
        <xdr:cNvSpPr txBox="1"/>
      </xdr:nvSpPr>
      <xdr:spPr>
        <a:xfrm>
          <a:off x="10528300" y="9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9534</xdr:rowOff>
    </xdr:from>
    <xdr:to>
      <xdr:col>50</xdr:col>
      <xdr:colOff>165100</xdr:colOff>
      <xdr:row>57</xdr:row>
      <xdr:rowOff>111134</xdr:rowOff>
    </xdr:to>
    <xdr:sp macro="" textlink="">
      <xdr:nvSpPr>
        <xdr:cNvPr id="362" name="楕円 361"/>
        <xdr:cNvSpPr/>
      </xdr:nvSpPr>
      <xdr:spPr>
        <a:xfrm>
          <a:off x="9588500" y="97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127661</xdr:rowOff>
    </xdr:from>
    <xdr:ext cx="534377" cy="259045"/>
    <xdr:sp macro="" textlink="">
      <xdr:nvSpPr>
        <xdr:cNvPr id="363" name="テキスト ボックス 362"/>
        <xdr:cNvSpPr txBox="1"/>
      </xdr:nvSpPr>
      <xdr:spPr>
        <a:xfrm>
          <a:off x="9372111" y="9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66209</xdr:rowOff>
    </xdr:from>
    <xdr:to>
      <xdr:col>46</xdr:col>
      <xdr:colOff>38100</xdr:colOff>
      <xdr:row>57</xdr:row>
      <xdr:rowOff>167809</xdr:rowOff>
    </xdr:to>
    <xdr:sp macro="" textlink="">
      <xdr:nvSpPr>
        <xdr:cNvPr id="364" name="楕円 363"/>
        <xdr:cNvSpPr/>
      </xdr:nvSpPr>
      <xdr:spPr>
        <a:xfrm>
          <a:off x="8699500" y="98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158936</xdr:rowOff>
    </xdr:from>
    <xdr:ext cx="534377" cy="259045"/>
    <xdr:sp macro="" textlink="">
      <xdr:nvSpPr>
        <xdr:cNvPr id="365" name="テキスト ボックス 364"/>
        <xdr:cNvSpPr txBox="1"/>
      </xdr:nvSpPr>
      <xdr:spPr>
        <a:xfrm>
          <a:off x="8483111" y="99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49727</xdr:rowOff>
    </xdr:from>
    <xdr:to>
      <xdr:col>41</xdr:col>
      <xdr:colOff>101600</xdr:colOff>
      <xdr:row>57</xdr:row>
      <xdr:rowOff>151327</xdr:rowOff>
    </xdr:to>
    <xdr:sp macro="" textlink="">
      <xdr:nvSpPr>
        <xdr:cNvPr id="366" name="楕円 365"/>
        <xdr:cNvSpPr/>
      </xdr:nvSpPr>
      <xdr:spPr>
        <a:xfrm>
          <a:off x="7810500" y="9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142454</xdr:rowOff>
    </xdr:from>
    <xdr:ext cx="534377" cy="259045"/>
    <xdr:sp macro="" textlink="">
      <xdr:nvSpPr>
        <xdr:cNvPr id="367" name="テキスト ボックス 366"/>
        <xdr:cNvSpPr txBox="1"/>
      </xdr:nvSpPr>
      <xdr:spPr>
        <a:xfrm>
          <a:off x="7594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51857</xdr:rowOff>
    </xdr:from>
    <xdr:to>
      <xdr:col>36</xdr:col>
      <xdr:colOff>165100</xdr:colOff>
      <xdr:row>57</xdr:row>
      <xdr:rowOff>153457</xdr:rowOff>
    </xdr:to>
    <xdr:sp macro="" textlink="">
      <xdr:nvSpPr>
        <xdr:cNvPr id="368" name="楕円 367"/>
        <xdr:cNvSpPr/>
      </xdr:nvSpPr>
      <xdr:spPr>
        <a:xfrm>
          <a:off x="6921500" y="98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144584</xdr:rowOff>
    </xdr:from>
    <xdr:ext cx="534377" cy="259045"/>
    <xdr:sp macro="" textlink="">
      <xdr:nvSpPr>
        <xdr:cNvPr id="369" name="テキスト ボックス 368"/>
        <xdr:cNvSpPr txBox="1"/>
      </xdr:nvSpPr>
      <xdr:spPr>
        <a:xfrm>
          <a:off x="6705111"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80538</xdr:rowOff>
    </xdr:from>
    <xdr:to>
      <xdr:col>55</xdr:col>
      <xdr:colOff>0</xdr:colOff>
      <xdr:row>76</xdr:row>
      <xdr:rowOff>61717</xdr:rowOff>
    </xdr:to>
    <xdr:cxnSp macro="">
      <xdr:nvCxnSpPr>
        <xdr:cNvPr id="398" name="直線コネクタ 397"/>
        <xdr:cNvCxnSpPr/>
      </xdr:nvCxnSpPr>
      <xdr:spPr>
        <a:xfrm flipV="1">
          <a:off x="9639300" y="12767838"/>
          <a:ext cx="838200" cy="3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61717</xdr:rowOff>
    </xdr:from>
    <xdr:to>
      <xdr:col>50</xdr:col>
      <xdr:colOff>114300</xdr:colOff>
      <xdr:row>77</xdr:row>
      <xdr:rowOff>52436</xdr:rowOff>
    </xdr:to>
    <xdr:cxnSp macro="">
      <xdr:nvCxnSpPr>
        <xdr:cNvPr id="401" name="直線コネクタ 400"/>
        <xdr:cNvCxnSpPr/>
      </xdr:nvCxnSpPr>
      <xdr:spPr>
        <a:xfrm flipV="1">
          <a:off x="8750300" y="13091917"/>
          <a:ext cx="889000" cy="1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6068</xdr:rowOff>
    </xdr:from>
    <xdr:to>
      <xdr:col>45</xdr:col>
      <xdr:colOff>177800</xdr:colOff>
      <xdr:row>77</xdr:row>
      <xdr:rowOff>52436</xdr:rowOff>
    </xdr:to>
    <xdr:cxnSp macro="">
      <xdr:nvCxnSpPr>
        <xdr:cNvPr id="404" name="直線コネクタ 403"/>
        <xdr:cNvCxnSpPr/>
      </xdr:nvCxnSpPr>
      <xdr:spPr>
        <a:xfrm>
          <a:off x="7861300" y="13207718"/>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6068</xdr:rowOff>
    </xdr:from>
    <xdr:to>
      <xdr:col>41</xdr:col>
      <xdr:colOff>50800</xdr:colOff>
      <xdr:row>77</xdr:row>
      <xdr:rowOff>29682</xdr:rowOff>
    </xdr:to>
    <xdr:cxnSp macro="">
      <xdr:nvCxnSpPr>
        <xdr:cNvPr id="407" name="直線コネクタ 406"/>
        <xdr:cNvCxnSpPr/>
      </xdr:nvCxnSpPr>
      <xdr:spPr>
        <a:xfrm flipV="1">
          <a:off x="6972300" y="13207718"/>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29738</xdr:rowOff>
    </xdr:from>
    <xdr:to>
      <xdr:col>55</xdr:col>
      <xdr:colOff>50800</xdr:colOff>
      <xdr:row>74</xdr:row>
      <xdr:rowOff>131338</xdr:rowOff>
    </xdr:to>
    <xdr:sp macro="" textlink="">
      <xdr:nvSpPr>
        <xdr:cNvPr id="417" name="楕円 416"/>
        <xdr:cNvSpPr/>
      </xdr:nvSpPr>
      <xdr:spPr>
        <a:xfrm>
          <a:off x="10426700" y="127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52615</xdr:rowOff>
    </xdr:from>
    <xdr:ext cx="599010" cy="259045"/>
    <xdr:sp macro="" textlink="">
      <xdr:nvSpPr>
        <xdr:cNvPr id="418" name="商工費該当値テキスト"/>
        <xdr:cNvSpPr txBox="1"/>
      </xdr:nvSpPr>
      <xdr:spPr>
        <a:xfrm>
          <a:off x="10528300" y="125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10917</xdr:rowOff>
    </xdr:from>
    <xdr:to>
      <xdr:col>50</xdr:col>
      <xdr:colOff>165100</xdr:colOff>
      <xdr:row>76</xdr:row>
      <xdr:rowOff>112517</xdr:rowOff>
    </xdr:to>
    <xdr:sp macro="" textlink="">
      <xdr:nvSpPr>
        <xdr:cNvPr id="419" name="楕円 418"/>
        <xdr:cNvSpPr/>
      </xdr:nvSpPr>
      <xdr:spPr>
        <a:xfrm>
          <a:off x="9588500" y="130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129044</xdr:rowOff>
    </xdr:from>
    <xdr:ext cx="534377" cy="259045"/>
    <xdr:sp macro="" textlink="">
      <xdr:nvSpPr>
        <xdr:cNvPr id="420" name="テキスト ボックス 419"/>
        <xdr:cNvSpPr txBox="1"/>
      </xdr:nvSpPr>
      <xdr:spPr>
        <a:xfrm>
          <a:off x="9372111" y="1281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1636</xdr:rowOff>
    </xdr:from>
    <xdr:to>
      <xdr:col>46</xdr:col>
      <xdr:colOff>38100</xdr:colOff>
      <xdr:row>77</xdr:row>
      <xdr:rowOff>103236</xdr:rowOff>
    </xdr:to>
    <xdr:sp macro="" textlink="">
      <xdr:nvSpPr>
        <xdr:cNvPr id="421" name="楕円 420"/>
        <xdr:cNvSpPr/>
      </xdr:nvSpPr>
      <xdr:spPr>
        <a:xfrm>
          <a:off x="8699500" y="13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119763</xdr:rowOff>
    </xdr:from>
    <xdr:ext cx="534377" cy="259045"/>
    <xdr:sp macro="" textlink="">
      <xdr:nvSpPr>
        <xdr:cNvPr id="422" name="テキスト ボックス 421"/>
        <xdr:cNvSpPr txBox="1"/>
      </xdr:nvSpPr>
      <xdr:spPr>
        <a:xfrm>
          <a:off x="8483111" y="129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126718</xdr:rowOff>
    </xdr:from>
    <xdr:to>
      <xdr:col>41</xdr:col>
      <xdr:colOff>101600</xdr:colOff>
      <xdr:row>77</xdr:row>
      <xdr:rowOff>56868</xdr:rowOff>
    </xdr:to>
    <xdr:sp macro="" textlink="">
      <xdr:nvSpPr>
        <xdr:cNvPr id="423" name="楕円 422"/>
        <xdr:cNvSpPr/>
      </xdr:nvSpPr>
      <xdr:spPr>
        <a:xfrm>
          <a:off x="7810500" y="131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73395</xdr:rowOff>
    </xdr:from>
    <xdr:ext cx="534377" cy="259045"/>
    <xdr:sp macro="" textlink="">
      <xdr:nvSpPr>
        <xdr:cNvPr id="424" name="テキスト ボックス 423"/>
        <xdr:cNvSpPr txBox="1"/>
      </xdr:nvSpPr>
      <xdr:spPr>
        <a:xfrm>
          <a:off x="7594111" y="129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150332</xdr:rowOff>
    </xdr:from>
    <xdr:to>
      <xdr:col>36</xdr:col>
      <xdr:colOff>165100</xdr:colOff>
      <xdr:row>77</xdr:row>
      <xdr:rowOff>80482</xdr:rowOff>
    </xdr:to>
    <xdr:sp macro="" textlink="">
      <xdr:nvSpPr>
        <xdr:cNvPr id="425" name="楕円 424"/>
        <xdr:cNvSpPr/>
      </xdr:nvSpPr>
      <xdr:spPr>
        <a:xfrm>
          <a:off x="6921500" y="131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97010</xdr:rowOff>
    </xdr:from>
    <xdr:ext cx="534377" cy="259045"/>
    <xdr:sp macro="" textlink="">
      <xdr:nvSpPr>
        <xdr:cNvPr id="426" name="テキスト ボックス 425"/>
        <xdr:cNvSpPr txBox="1"/>
      </xdr:nvSpPr>
      <xdr:spPr>
        <a:xfrm>
          <a:off x="6705111" y="129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125467</xdr:rowOff>
    </xdr:from>
    <xdr:to>
      <xdr:col>55</xdr:col>
      <xdr:colOff>0</xdr:colOff>
      <xdr:row>98</xdr:row>
      <xdr:rowOff>12708</xdr:rowOff>
    </xdr:to>
    <xdr:cxnSp macro="">
      <xdr:nvCxnSpPr>
        <xdr:cNvPr id="453" name="直線コネクタ 452"/>
        <xdr:cNvCxnSpPr/>
      </xdr:nvCxnSpPr>
      <xdr:spPr>
        <a:xfrm flipV="1">
          <a:off x="9639300" y="16756117"/>
          <a:ext cx="838200" cy="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12708</xdr:rowOff>
    </xdr:from>
    <xdr:to>
      <xdr:col>50</xdr:col>
      <xdr:colOff>114300</xdr:colOff>
      <xdr:row>98</xdr:row>
      <xdr:rowOff>26516</xdr:rowOff>
    </xdr:to>
    <xdr:cxnSp macro="">
      <xdr:nvCxnSpPr>
        <xdr:cNvPr id="456" name="直線コネクタ 455"/>
        <xdr:cNvCxnSpPr/>
      </xdr:nvCxnSpPr>
      <xdr:spPr>
        <a:xfrm flipV="1">
          <a:off x="8750300" y="16814808"/>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17774</xdr:rowOff>
    </xdr:from>
    <xdr:to>
      <xdr:col>45</xdr:col>
      <xdr:colOff>177800</xdr:colOff>
      <xdr:row>98</xdr:row>
      <xdr:rowOff>26516</xdr:rowOff>
    </xdr:to>
    <xdr:cxnSp macro="">
      <xdr:nvCxnSpPr>
        <xdr:cNvPr id="459" name="直線コネクタ 458"/>
        <xdr:cNvCxnSpPr/>
      </xdr:nvCxnSpPr>
      <xdr:spPr>
        <a:xfrm>
          <a:off x="7861300" y="16819874"/>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15447</xdr:rowOff>
    </xdr:from>
    <xdr:to>
      <xdr:col>41</xdr:col>
      <xdr:colOff>50800</xdr:colOff>
      <xdr:row>98</xdr:row>
      <xdr:rowOff>17774</xdr:rowOff>
    </xdr:to>
    <xdr:cxnSp macro="">
      <xdr:nvCxnSpPr>
        <xdr:cNvPr id="462" name="直線コネクタ 461"/>
        <xdr:cNvCxnSpPr/>
      </xdr:nvCxnSpPr>
      <xdr:spPr>
        <a:xfrm>
          <a:off x="6972300" y="16817547"/>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74667</xdr:rowOff>
    </xdr:from>
    <xdr:to>
      <xdr:col>55</xdr:col>
      <xdr:colOff>50800</xdr:colOff>
      <xdr:row>98</xdr:row>
      <xdr:rowOff>4817</xdr:rowOff>
    </xdr:to>
    <xdr:sp macro="" textlink="">
      <xdr:nvSpPr>
        <xdr:cNvPr id="472" name="楕円 471"/>
        <xdr:cNvSpPr/>
      </xdr:nvSpPr>
      <xdr:spPr>
        <a:xfrm>
          <a:off x="10426700" y="167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133358</xdr:rowOff>
    </xdr:from>
    <xdr:to>
      <xdr:col>50</xdr:col>
      <xdr:colOff>165100</xdr:colOff>
      <xdr:row>98</xdr:row>
      <xdr:rowOff>63508</xdr:rowOff>
    </xdr:to>
    <xdr:sp macro="" textlink="">
      <xdr:nvSpPr>
        <xdr:cNvPr id="474" name="楕円 473"/>
        <xdr:cNvSpPr/>
      </xdr:nvSpPr>
      <xdr:spPr>
        <a:xfrm>
          <a:off x="9588500" y="167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54635</xdr:rowOff>
    </xdr:from>
    <xdr:ext cx="534377" cy="259045"/>
    <xdr:sp macro="" textlink="">
      <xdr:nvSpPr>
        <xdr:cNvPr id="475" name="テキスト ボックス 474"/>
        <xdr:cNvSpPr txBox="1"/>
      </xdr:nvSpPr>
      <xdr:spPr>
        <a:xfrm>
          <a:off x="9372111" y="168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147166</xdr:rowOff>
    </xdr:from>
    <xdr:to>
      <xdr:col>46</xdr:col>
      <xdr:colOff>38100</xdr:colOff>
      <xdr:row>98</xdr:row>
      <xdr:rowOff>77316</xdr:rowOff>
    </xdr:to>
    <xdr:sp macro="" textlink="">
      <xdr:nvSpPr>
        <xdr:cNvPr id="476" name="楕円 475"/>
        <xdr:cNvSpPr/>
      </xdr:nvSpPr>
      <xdr:spPr>
        <a:xfrm>
          <a:off x="8699500" y="167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68443</xdr:rowOff>
    </xdr:from>
    <xdr:ext cx="534377" cy="259045"/>
    <xdr:sp macro="" textlink="">
      <xdr:nvSpPr>
        <xdr:cNvPr id="477" name="テキスト ボックス 476"/>
        <xdr:cNvSpPr txBox="1"/>
      </xdr:nvSpPr>
      <xdr:spPr>
        <a:xfrm>
          <a:off x="8483111" y="168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138424</xdr:rowOff>
    </xdr:from>
    <xdr:to>
      <xdr:col>41</xdr:col>
      <xdr:colOff>101600</xdr:colOff>
      <xdr:row>98</xdr:row>
      <xdr:rowOff>68574</xdr:rowOff>
    </xdr:to>
    <xdr:sp macro="" textlink="">
      <xdr:nvSpPr>
        <xdr:cNvPr id="478" name="楕円 477"/>
        <xdr:cNvSpPr/>
      </xdr:nvSpPr>
      <xdr:spPr>
        <a:xfrm>
          <a:off x="7810500" y="16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59701</xdr:rowOff>
    </xdr:from>
    <xdr:ext cx="534377" cy="259045"/>
    <xdr:sp macro="" textlink="">
      <xdr:nvSpPr>
        <xdr:cNvPr id="479" name="テキスト ボックス 478"/>
        <xdr:cNvSpPr txBox="1"/>
      </xdr:nvSpPr>
      <xdr:spPr>
        <a:xfrm>
          <a:off x="7594111" y="168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136097</xdr:rowOff>
    </xdr:from>
    <xdr:to>
      <xdr:col>36</xdr:col>
      <xdr:colOff>165100</xdr:colOff>
      <xdr:row>98</xdr:row>
      <xdr:rowOff>66247</xdr:rowOff>
    </xdr:to>
    <xdr:sp macro="" textlink="">
      <xdr:nvSpPr>
        <xdr:cNvPr id="480" name="楕円 479"/>
        <xdr:cNvSpPr/>
      </xdr:nvSpPr>
      <xdr:spPr>
        <a:xfrm>
          <a:off x="6921500" y="167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57374</xdr:rowOff>
    </xdr:from>
    <xdr:ext cx="534377" cy="259045"/>
    <xdr:sp macro="" textlink="">
      <xdr:nvSpPr>
        <xdr:cNvPr id="481" name="テキスト ボックス 480"/>
        <xdr:cNvSpPr txBox="1"/>
      </xdr:nvSpPr>
      <xdr:spPr>
        <a:xfrm>
          <a:off x="6705111" y="168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158655</xdr:rowOff>
    </xdr:from>
    <xdr:to>
      <xdr:col>85</xdr:col>
      <xdr:colOff>127000</xdr:colOff>
      <xdr:row>39</xdr:row>
      <xdr:rowOff>22028</xdr:rowOff>
    </xdr:to>
    <xdr:cxnSp macro="">
      <xdr:nvCxnSpPr>
        <xdr:cNvPr id="511" name="直線コネクタ 510"/>
        <xdr:cNvCxnSpPr/>
      </xdr:nvCxnSpPr>
      <xdr:spPr>
        <a:xfrm>
          <a:off x="15481300" y="6673755"/>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158655</xdr:rowOff>
    </xdr:from>
    <xdr:to>
      <xdr:col>81</xdr:col>
      <xdr:colOff>50800</xdr:colOff>
      <xdr:row>39</xdr:row>
      <xdr:rowOff>46545</xdr:rowOff>
    </xdr:to>
    <xdr:cxnSp macro="">
      <xdr:nvCxnSpPr>
        <xdr:cNvPr id="514" name="直線コネクタ 513"/>
        <xdr:cNvCxnSpPr/>
      </xdr:nvCxnSpPr>
      <xdr:spPr>
        <a:xfrm flipV="1">
          <a:off x="14592300" y="6673755"/>
          <a:ext cx="889000" cy="5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41783</xdr:rowOff>
    </xdr:from>
    <xdr:to>
      <xdr:col>76</xdr:col>
      <xdr:colOff>114300</xdr:colOff>
      <xdr:row>39</xdr:row>
      <xdr:rowOff>46545</xdr:rowOff>
    </xdr:to>
    <xdr:cxnSp macro="">
      <xdr:nvCxnSpPr>
        <xdr:cNvPr id="517" name="直線コネクタ 516"/>
        <xdr:cNvCxnSpPr/>
      </xdr:nvCxnSpPr>
      <xdr:spPr>
        <a:xfrm>
          <a:off x="13703300" y="672833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41783</xdr:rowOff>
    </xdr:from>
    <xdr:to>
      <xdr:col>71</xdr:col>
      <xdr:colOff>177800</xdr:colOff>
      <xdr:row>39</xdr:row>
      <xdr:rowOff>58204</xdr:rowOff>
    </xdr:to>
    <xdr:cxnSp macro="">
      <xdr:nvCxnSpPr>
        <xdr:cNvPr id="520" name="直線コネクタ 519"/>
        <xdr:cNvCxnSpPr/>
      </xdr:nvCxnSpPr>
      <xdr:spPr>
        <a:xfrm flipV="1">
          <a:off x="12814300" y="6728333"/>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142678</xdr:rowOff>
    </xdr:from>
    <xdr:to>
      <xdr:col>85</xdr:col>
      <xdr:colOff>177800</xdr:colOff>
      <xdr:row>39</xdr:row>
      <xdr:rowOff>72828</xdr:rowOff>
    </xdr:to>
    <xdr:sp macro="" textlink="">
      <xdr:nvSpPr>
        <xdr:cNvPr id="530" name="楕円 529"/>
        <xdr:cNvSpPr/>
      </xdr:nvSpPr>
      <xdr:spPr>
        <a:xfrm>
          <a:off x="16268700" y="66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57605</xdr:rowOff>
    </xdr:from>
    <xdr:ext cx="534377" cy="259045"/>
    <xdr:sp macro="" textlink="">
      <xdr:nvSpPr>
        <xdr:cNvPr id="531" name="消防費該当値テキスト"/>
        <xdr:cNvSpPr txBox="1"/>
      </xdr:nvSpPr>
      <xdr:spPr>
        <a:xfrm>
          <a:off x="16370300" y="65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107855</xdr:rowOff>
    </xdr:from>
    <xdr:to>
      <xdr:col>81</xdr:col>
      <xdr:colOff>101600</xdr:colOff>
      <xdr:row>39</xdr:row>
      <xdr:rowOff>38005</xdr:rowOff>
    </xdr:to>
    <xdr:sp macro="" textlink="">
      <xdr:nvSpPr>
        <xdr:cNvPr id="532" name="楕円 531"/>
        <xdr:cNvSpPr/>
      </xdr:nvSpPr>
      <xdr:spPr>
        <a:xfrm>
          <a:off x="15430500" y="66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29132</xdr:rowOff>
    </xdr:from>
    <xdr:ext cx="534377" cy="259045"/>
    <xdr:sp macro="" textlink="">
      <xdr:nvSpPr>
        <xdr:cNvPr id="533" name="テキスト ボックス 532"/>
        <xdr:cNvSpPr txBox="1"/>
      </xdr:nvSpPr>
      <xdr:spPr>
        <a:xfrm>
          <a:off x="15214111" y="67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167195</xdr:rowOff>
    </xdr:from>
    <xdr:to>
      <xdr:col>76</xdr:col>
      <xdr:colOff>165100</xdr:colOff>
      <xdr:row>39</xdr:row>
      <xdr:rowOff>97345</xdr:rowOff>
    </xdr:to>
    <xdr:sp macro="" textlink="">
      <xdr:nvSpPr>
        <xdr:cNvPr id="534" name="楕円 533"/>
        <xdr:cNvSpPr/>
      </xdr:nvSpPr>
      <xdr:spPr>
        <a:xfrm>
          <a:off x="14541500" y="66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88472</xdr:rowOff>
    </xdr:from>
    <xdr:ext cx="534377" cy="259045"/>
    <xdr:sp macro="" textlink="">
      <xdr:nvSpPr>
        <xdr:cNvPr id="535" name="テキスト ボックス 534"/>
        <xdr:cNvSpPr txBox="1"/>
      </xdr:nvSpPr>
      <xdr:spPr>
        <a:xfrm>
          <a:off x="14325111" y="67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36" name="楕円 535"/>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83710</xdr:rowOff>
    </xdr:from>
    <xdr:ext cx="534377" cy="259045"/>
    <xdr:sp macro="" textlink="">
      <xdr:nvSpPr>
        <xdr:cNvPr id="537" name="テキスト ボックス 536"/>
        <xdr:cNvSpPr txBox="1"/>
      </xdr:nvSpPr>
      <xdr:spPr>
        <a:xfrm>
          <a:off x="13436111" y="67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8" name="楕円 537"/>
        <xdr:cNvSpPr/>
      </xdr:nvSpPr>
      <xdr:spPr>
        <a:xfrm>
          <a:off x="12763500" y="66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100131</xdr:rowOff>
    </xdr:from>
    <xdr:ext cx="534377" cy="259045"/>
    <xdr:sp macro="" textlink="">
      <xdr:nvSpPr>
        <xdr:cNvPr id="539" name="テキスト ボックス 538"/>
        <xdr:cNvSpPr txBox="1"/>
      </xdr:nvSpPr>
      <xdr:spPr>
        <a:xfrm>
          <a:off x="12547111" y="67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21537</xdr:rowOff>
    </xdr:from>
    <xdr:to>
      <xdr:col>85</xdr:col>
      <xdr:colOff>127000</xdr:colOff>
      <xdr:row>57</xdr:row>
      <xdr:rowOff>62936</xdr:rowOff>
    </xdr:to>
    <xdr:cxnSp macro="">
      <xdr:nvCxnSpPr>
        <xdr:cNvPr id="566" name="直線コネクタ 565"/>
        <xdr:cNvCxnSpPr/>
      </xdr:nvCxnSpPr>
      <xdr:spPr>
        <a:xfrm>
          <a:off x="15481300" y="9794187"/>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155711</xdr:rowOff>
    </xdr:from>
    <xdr:to>
      <xdr:col>81</xdr:col>
      <xdr:colOff>50800</xdr:colOff>
      <xdr:row>57</xdr:row>
      <xdr:rowOff>21537</xdr:rowOff>
    </xdr:to>
    <xdr:cxnSp macro="">
      <xdr:nvCxnSpPr>
        <xdr:cNvPr id="569" name="直線コネクタ 568"/>
        <xdr:cNvCxnSpPr/>
      </xdr:nvCxnSpPr>
      <xdr:spPr>
        <a:xfrm>
          <a:off x="14592300" y="9756911"/>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155711</xdr:rowOff>
    </xdr:from>
    <xdr:to>
      <xdr:col>76</xdr:col>
      <xdr:colOff>114300</xdr:colOff>
      <xdr:row>57</xdr:row>
      <xdr:rowOff>115820</xdr:rowOff>
    </xdr:to>
    <xdr:cxnSp macro="">
      <xdr:nvCxnSpPr>
        <xdr:cNvPr id="572" name="直線コネクタ 571"/>
        <xdr:cNvCxnSpPr/>
      </xdr:nvCxnSpPr>
      <xdr:spPr>
        <a:xfrm flipV="1">
          <a:off x="13703300" y="9756911"/>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100636</xdr:rowOff>
    </xdr:from>
    <xdr:to>
      <xdr:col>71</xdr:col>
      <xdr:colOff>177800</xdr:colOff>
      <xdr:row>57</xdr:row>
      <xdr:rowOff>115820</xdr:rowOff>
    </xdr:to>
    <xdr:cxnSp macro="">
      <xdr:nvCxnSpPr>
        <xdr:cNvPr id="575" name="直線コネクタ 574"/>
        <xdr:cNvCxnSpPr/>
      </xdr:nvCxnSpPr>
      <xdr:spPr>
        <a:xfrm>
          <a:off x="12814300" y="9873286"/>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12136</xdr:rowOff>
    </xdr:from>
    <xdr:to>
      <xdr:col>85</xdr:col>
      <xdr:colOff>177800</xdr:colOff>
      <xdr:row>57</xdr:row>
      <xdr:rowOff>113736</xdr:rowOff>
    </xdr:to>
    <xdr:sp macro="" textlink="">
      <xdr:nvSpPr>
        <xdr:cNvPr id="585" name="楕円 584"/>
        <xdr:cNvSpPr/>
      </xdr:nvSpPr>
      <xdr:spPr>
        <a:xfrm>
          <a:off x="16268700" y="97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98513</xdr:rowOff>
    </xdr:from>
    <xdr:ext cx="534377" cy="259045"/>
    <xdr:sp macro="" textlink="">
      <xdr:nvSpPr>
        <xdr:cNvPr id="586" name="教育費該当値テキスト"/>
        <xdr:cNvSpPr txBox="1"/>
      </xdr:nvSpPr>
      <xdr:spPr>
        <a:xfrm>
          <a:off x="16370300" y="96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142187</xdr:rowOff>
    </xdr:from>
    <xdr:to>
      <xdr:col>81</xdr:col>
      <xdr:colOff>101600</xdr:colOff>
      <xdr:row>57</xdr:row>
      <xdr:rowOff>72337</xdr:rowOff>
    </xdr:to>
    <xdr:sp macro="" textlink="">
      <xdr:nvSpPr>
        <xdr:cNvPr id="587" name="楕円 586"/>
        <xdr:cNvSpPr/>
      </xdr:nvSpPr>
      <xdr:spPr>
        <a:xfrm>
          <a:off x="15430500" y="9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63464</xdr:rowOff>
    </xdr:from>
    <xdr:ext cx="534377" cy="259045"/>
    <xdr:sp macro="" textlink="">
      <xdr:nvSpPr>
        <xdr:cNvPr id="588" name="テキスト ボックス 587"/>
        <xdr:cNvSpPr txBox="1"/>
      </xdr:nvSpPr>
      <xdr:spPr>
        <a:xfrm>
          <a:off x="15214111" y="98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104911</xdr:rowOff>
    </xdr:from>
    <xdr:to>
      <xdr:col>76</xdr:col>
      <xdr:colOff>165100</xdr:colOff>
      <xdr:row>57</xdr:row>
      <xdr:rowOff>35061</xdr:rowOff>
    </xdr:to>
    <xdr:sp macro="" textlink="">
      <xdr:nvSpPr>
        <xdr:cNvPr id="589" name="楕円 588"/>
        <xdr:cNvSpPr/>
      </xdr:nvSpPr>
      <xdr:spPr>
        <a:xfrm>
          <a:off x="14541500" y="9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26188</xdr:rowOff>
    </xdr:from>
    <xdr:ext cx="534377" cy="259045"/>
    <xdr:sp macro="" textlink="">
      <xdr:nvSpPr>
        <xdr:cNvPr id="590" name="テキスト ボックス 589"/>
        <xdr:cNvSpPr txBox="1"/>
      </xdr:nvSpPr>
      <xdr:spPr>
        <a:xfrm>
          <a:off x="14325111" y="97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65020</xdr:rowOff>
    </xdr:from>
    <xdr:to>
      <xdr:col>72</xdr:col>
      <xdr:colOff>38100</xdr:colOff>
      <xdr:row>57</xdr:row>
      <xdr:rowOff>166620</xdr:rowOff>
    </xdr:to>
    <xdr:sp macro="" textlink="">
      <xdr:nvSpPr>
        <xdr:cNvPr id="591" name="楕円 590"/>
        <xdr:cNvSpPr/>
      </xdr:nvSpPr>
      <xdr:spPr>
        <a:xfrm>
          <a:off x="13652500" y="9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157747</xdr:rowOff>
    </xdr:from>
    <xdr:ext cx="534377" cy="259045"/>
    <xdr:sp macro="" textlink="">
      <xdr:nvSpPr>
        <xdr:cNvPr id="592" name="テキスト ボックス 591"/>
        <xdr:cNvSpPr txBox="1"/>
      </xdr:nvSpPr>
      <xdr:spPr>
        <a:xfrm>
          <a:off x="13436111" y="99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49836</xdr:rowOff>
    </xdr:from>
    <xdr:to>
      <xdr:col>67</xdr:col>
      <xdr:colOff>101600</xdr:colOff>
      <xdr:row>57</xdr:row>
      <xdr:rowOff>151436</xdr:rowOff>
    </xdr:to>
    <xdr:sp macro="" textlink="">
      <xdr:nvSpPr>
        <xdr:cNvPr id="593" name="楕円 592"/>
        <xdr:cNvSpPr/>
      </xdr:nvSpPr>
      <xdr:spPr>
        <a:xfrm>
          <a:off x="12763500" y="98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142563</xdr:rowOff>
    </xdr:from>
    <xdr:ext cx="534377" cy="259045"/>
    <xdr:sp macro="" textlink="">
      <xdr:nvSpPr>
        <xdr:cNvPr id="594" name="テキスト ボックス 593"/>
        <xdr:cNvSpPr txBox="1"/>
      </xdr:nvSpPr>
      <xdr:spPr>
        <a:xfrm>
          <a:off x="12547111" y="9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36117</xdr:rowOff>
    </xdr:from>
    <xdr:to>
      <xdr:col>85</xdr:col>
      <xdr:colOff>127000</xdr:colOff>
      <xdr:row>77</xdr:row>
      <xdr:rowOff>146974</xdr:rowOff>
    </xdr:to>
    <xdr:cxnSp macro="">
      <xdr:nvCxnSpPr>
        <xdr:cNvPr id="621" name="直線コネクタ 620"/>
        <xdr:cNvCxnSpPr/>
      </xdr:nvCxnSpPr>
      <xdr:spPr>
        <a:xfrm flipV="1">
          <a:off x="15481300" y="13237767"/>
          <a:ext cx="8382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146974</xdr:rowOff>
    </xdr:from>
    <xdr:to>
      <xdr:col>81</xdr:col>
      <xdr:colOff>50800</xdr:colOff>
      <xdr:row>78</xdr:row>
      <xdr:rowOff>80282</xdr:rowOff>
    </xdr:to>
    <xdr:cxnSp macro="">
      <xdr:nvCxnSpPr>
        <xdr:cNvPr id="624" name="直線コネクタ 623"/>
        <xdr:cNvCxnSpPr/>
      </xdr:nvCxnSpPr>
      <xdr:spPr>
        <a:xfrm flipV="1">
          <a:off x="14592300" y="13348624"/>
          <a:ext cx="88900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80282</xdr:rowOff>
    </xdr:from>
    <xdr:to>
      <xdr:col>76</xdr:col>
      <xdr:colOff>114300</xdr:colOff>
      <xdr:row>78</xdr:row>
      <xdr:rowOff>139700</xdr:rowOff>
    </xdr:to>
    <xdr:cxnSp macro="">
      <xdr:nvCxnSpPr>
        <xdr:cNvPr id="627" name="直線コネクタ 626"/>
        <xdr:cNvCxnSpPr/>
      </xdr:nvCxnSpPr>
      <xdr:spPr>
        <a:xfrm flipV="1">
          <a:off x="13703300" y="1345338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134744</xdr:rowOff>
    </xdr:from>
    <xdr:to>
      <xdr:col>71</xdr:col>
      <xdr:colOff>177800</xdr:colOff>
      <xdr:row>78</xdr:row>
      <xdr:rowOff>139700</xdr:rowOff>
    </xdr:to>
    <xdr:cxnSp macro="">
      <xdr:nvCxnSpPr>
        <xdr:cNvPr id="630" name="直線コネクタ 629"/>
        <xdr:cNvCxnSpPr/>
      </xdr:nvCxnSpPr>
      <xdr:spPr>
        <a:xfrm>
          <a:off x="12814300" y="13507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156767</xdr:rowOff>
    </xdr:from>
    <xdr:to>
      <xdr:col>85</xdr:col>
      <xdr:colOff>177800</xdr:colOff>
      <xdr:row>77</xdr:row>
      <xdr:rowOff>86917</xdr:rowOff>
    </xdr:to>
    <xdr:sp macro="" textlink="">
      <xdr:nvSpPr>
        <xdr:cNvPr id="640" name="楕円 639"/>
        <xdr:cNvSpPr/>
      </xdr:nvSpPr>
      <xdr:spPr>
        <a:xfrm>
          <a:off x="16268700" y="131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8194</xdr:rowOff>
    </xdr:from>
    <xdr:ext cx="534377" cy="259045"/>
    <xdr:sp macro="" textlink="">
      <xdr:nvSpPr>
        <xdr:cNvPr id="641" name="災害復旧費該当値テキスト"/>
        <xdr:cNvSpPr txBox="1"/>
      </xdr:nvSpPr>
      <xdr:spPr>
        <a:xfrm>
          <a:off x="16370300" y="130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96174</xdr:rowOff>
    </xdr:from>
    <xdr:to>
      <xdr:col>81</xdr:col>
      <xdr:colOff>101600</xdr:colOff>
      <xdr:row>78</xdr:row>
      <xdr:rowOff>26324</xdr:rowOff>
    </xdr:to>
    <xdr:sp macro="" textlink="">
      <xdr:nvSpPr>
        <xdr:cNvPr id="642" name="楕円 641"/>
        <xdr:cNvSpPr/>
      </xdr:nvSpPr>
      <xdr:spPr>
        <a:xfrm>
          <a:off x="15430500" y="132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42851</xdr:rowOff>
    </xdr:from>
    <xdr:ext cx="534377" cy="259045"/>
    <xdr:sp macro="" textlink="">
      <xdr:nvSpPr>
        <xdr:cNvPr id="643" name="テキスト ボックス 642"/>
        <xdr:cNvSpPr txBox="1"/>
      </xdr:nvSpPr>
      <xdr:spPr>
        <a:xfrm>
          <a:off x="15214111" y="13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29482</xdr:rowOff>
    </xdr:from>
    <xdr:to>
      <xdr:col>76</xdr:col>
      <xdr:colOff>165100</xdr:colOff>
      <xdr:row>78</xdr:row>
      <xdr:rowOff>131082</xdr:rowOff>
    </xdr:to>
    <xdr:sp macro="" textlink="">
      <xdr:nvSpPr>
        <xdr:cNvPr id="644" name="楕円 643"/>
        <xdr:cNvSpPr/>
      </xdr:nvSpPr>
      <xdr:spPr>
        <a:xfrm>
          <a:off x="14541500" y="134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147609</xdr:rowOff>
    </xdr:from>
    <xdr:ext cx="534377" cy="259045"/>
    <xdr:sp macro="" textlink="">
      <xdr:nvSpPr>
        <xdr:cNvPr id="645" name="テキスト ボックス 644"/>
        <xdr:cNvSpPr txBox="1"/>
      </xdr:nvSpPr>
      <xdr:spPr>
        <a:xfrm>
          <a:off x="14325111" y="131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83944</xdr:rowOff>
    </xdr:from>
    <xdr:to>
      <xdr:col>67</xdr:col>
      <xdr:colOff>101600</xdr:colOff>
      <xdr:row>79</xdr:row>
      <xdr:rowOff>14094</xdr:rowOff>
    </xdr:to>
    <xdr:sp macro="" textlink="">
      <xdr:nvSpPr>
        <xdr:cNvPr id="648" name="楕円 647"/>
        <xdr:cNvSpPr/>
      </xdr:nvSpPr>
      <xdr:spPr>
        <a:xfrm>
          <a:off x="12763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5221</xdr:rowOff>
    </xdr:from>
    <xdr:ext cx="469744" cy="259045"/>
    <xdr:sp macro="" textlink="">
      <xdr:nvSpPr>
        <xdr:cNvPr id="649" name="テキスト ボックス 648"/>
        <xdr:cNvSpPr txBox="1"/>
      </xdr:nvSpPr>
      <xdr:spPr>
        <a:xfrm>
          <a:off x="12579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99101</xdr:rowOff>
    </xdr:from>
    <xdr:to>
      <xdr:col>85</xdr:col>
      <xdr:colOff>127000</xdr:colOff>
      <xdr:row>97</xdr:row>
      <xdr:rowOff>115821</xdr:rowOff>
    </xdr:to>
    <xdr:cxnSp macro="">
      <xdr:nvCxnSpPr>
        <xdr:cNvPr id="676" name="直線コネクタ 675"/>
        <xdr:cNvCxnSpPr/>
      </xdr:nvCxnSpPr>
      <xdr:spPr>
        <a:xfrm flipV="1">
          <a:off x="15481300" y="16729751"/>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115821</xdr:rowOff>
    </xdr:from>
    <xdr:to>
      <xdr:col>81</xdr:col>
      <xdr:colOff>50800</xdr:colOff>
      <xdr:row>97</xdr:row>
      <xdr:rowOff>125079</xdr:rowOff>
    </xdr:to>
    <xdr:cxnSp macro="">
      <xdr:nvCxnSpPr>
        <xdr:cNvPr id="679" name="直線コネクタ 678"/>
        <xdr:cNvCxnSpPr/>
      </xdr:nvCxnSpPr>
      <xdr:spPr>
        <a:xfrm flipV="1">
          <a:off x="14592300" y="16746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125079</xdr:rowOff>
    </xdr:from>
    <xdr:to>
      <xdr:col>76</xdr:col>
      <xdr:colOff>114300</xdr:colOff>
      <xdr:row>97</xdr:row>
      <xdr:rowOff>148245</xdr:rowOff>
    </xdr:to>
    <xdr:cxnSp macro="">
      <xdr:nvCxnSpPr>
        <xdr:cNvPr id="682" name="直線コネクタ 681"/>
        <xdr:cNvCxnSpPr/>
      </xdr:nvCxnSpPr>
      <xdr:spPr>
        <a:xfrm flipV="1">
          <a:off x="13703300" y="16755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148245</xdr:rowOff>
    </xdr:from>
    <xdr:to>
      <xdr:col>71</xdr:col>
      <xdr:colOff>177800</xdr:colOff>
      <xdr:row>97</xdr:row>
      <xdr:rowOff>149580</xdr:rowOff>
    </xdr:to>
    <xdr:cxnSp macro="">
      <xdr:nvCxnSpPr>
        <xdr:cNvPr id="685" name="直線コネクタ 684"/>
        <xdr:cNvCxnSpPr/>
      </xdr:nvCxnSpPr>
      <xdr:spPr>
        <a:xfrm flipV="1">
          <a:off x="12814300" y="16778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48301</xdr:rowOff>
    </xdr:from>
    <xdr:to>
      <xdr:col>85</xdr:col>
      <xdr:colOff>177800</xdr:colOff>
      <xdr:row>97</xdr:row>
      <xdr:rowOff>149901</xdr:rowOff>
    </xdr:to>
    <xdr:sp macro="" textlink="">
      <xdr:nvSpPr>
        <xdr:cNvPr id="695" name="楕円 694"/>
        <xdr:cNvSpPr/>
      </xdr:nvSpPr>
      <xdr:spPr>
        <a:xfrm>
          <a:off x="162687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26728</xdr:rowOff>
    </xdr:from>
    <xdr:ext cx="534377" cy="259045"/>
    <xdr:sp macro="" textlink="">
      <xdr:nvSpPr>
        <xdr:cNvPr id="696" name="公債費該当値テキスト"/>
        <xdr:cNvSpPr txBox="1"/>
      </xdr:nvSpPr>
      <xdr:spPr>
        <a:xfrm>
          <a:off x="16370300" y="16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65021</xdr:rowOff>
    </xdr:from>
    <xdr:to>
      <xdr:col>81</xdr:col>
      <xdr:colOff>101600</xdr:colOff>
      <xdr:row>97</xdr:row>
      <xdr:rowOff>166621</xdr:rowOff>
    </xdr:to>
    <xdr:sp macro="" textlink="">
      <xdr:nvSpPr>
        <xdr:cNvPr id="697" name="楕円 696"/>
        <xdr:cNvSpPr/>
      </xdr:nvSpPr>
      <xdr:spPr>
        <a:xfrm>
          <a:off x="15430500" y="166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157748</xdr:rowOff>
    </xdr:from>
    <xdr:ext cx="534377" cy="259045"/>
    <xdr:sp macro="" textlink="">
      <xdr:nvSpPr>
        <xdr:cNvPr id="698" name="テキスト ボックス 697"/>
        <xdr:cNvSpPr txBox="1"/>
      </xdr:nvSpPr>
      <xdr:spPr>
        <a:xfrm>
          <a:off x="15214111" y="167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74279</xdr:rowOff>
    </xdr:from>
    <xdr:to>
      <xdr:col>76</xdr:col>
      <xdr:colOff>165100</xdr:colOff>
      <xdr:row>98</xdr:row>
      <xdr:rowOff>4429</xdr:rowOff>
    </xdr:to>
    <xdr:sp macro="" textlink="">
      <xdr:nvSpPr>
        <xdr:cNvPr id="699" name="楕円 698"/>
        <xdr:cNvSpPr/>
      </xdr:nvSpPr>
      <xdr:spPr>
        <a:xfrm>
          <a:off x="145415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167006</xdr:rowOff>
    </xdr:from>
    <xdr:ext cx="534377" cy="259045"/>
    <xdr:sp macro="" textlink="">
      <xdr:nvSpPr>
        <xdr:cNvPr id="700" name="テキスト ボックス 699"/>
        <xdr:cNvSpPr txBox="1"/>
      </xdr:nvSpPr>
      <xdr:spPr>
        <a:xfrm>
          <a:off x="14325111" y="1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97445</xdr:rowOff>
    </xdr:from>
    <xdr:to>
      <xdr:col>72</xdr:col>
      <xdr:colOff>38100</xdr:colOff>
      <xdr:row>98</xdr:row>
      <xdr:rowOff>27595</xdr:rowOff>
    </xdr:to>
    <xdr:sp macro="" textlink="">
      <xdr:nvSpPr>
        <xdr:cNvPr id="701" name="楕円 700"/>
        <xdr:cNvSpPr/>
      </xdr:nvSpPr>
      <xdr:spPr>
        <a:xfrm>
          <a:off x="13652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18722</xdr:rowOff>
    </xdr:from>
    <xdr:ext cx="534377" cy="259045"/>
    <xdr:sp macro="" textlink="">
      <xdr:nvSpPr>
        <xdr:cNvPr id="702" name="テキスト ボックス 701"/>
        <xdr:cNvSpPr txBox="1"/>
      </xdr:nvSpPr>
      <xdr:spPr>
        <a:xfrm>
          <a:off x="13436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98780</xdr:rowOff>
    </xdr:from>
    <xdr:to>
      <xdr:col>67</xdr:col>
      <xdr:colOff>101600</xdr:colOff>
      <xdr:row>98</xdr:row>
      <xdr:rowOff>28930</xdr:rowOff>
    </xdr:to>
    <xdr:sp macro="" textlink="">
      <xdr:nvSpPr>
        <xdr:cNvPr id="703" name="楕円 702"/>
        <xdr:cNvSpPr/>
      </xdr:nvSpPr>
      <xdr:spPr>
        <a:xfrm>
          <a:off x="12763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20057</xdr:rowOff>
    </xdr:from>
    <xdr:ext cx="534377" cy="259045"/>
    <xdr:sp macro="" textlink="">
      <xdr:nvSpPr>
        <xdr:cNvPr id="704" name="テキスト ボックス 703"/>
        <xdr:cNvSpPr txBox="1"/>
      </xdr:nvSpPr>
      <xdr:spPr>
        <a:xfrm>
          <a:off x="12547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観光地を擁する当町は、観光施設の維持管理経費及び辺地対策事業債を活用した事業を実施しているため、商工費において例年数値が高くなっている。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号災害により、令和元年度から令和３年度にかけて増加している。</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年度に施設の大規模改修のため財政調整基金を３億円取り崩し、また令和元年度は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実質収支額は、地方交付税の増、繰越事業の減により増額となった。また実質単年度収支は、実質収支額の増額のため増率となっている。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実質赤字や資金不足はなく、連結実質赤字比率は、数値なしとなっている。</a:t>
          </a:r>
        </a:p>
        <a:p>
          <a:r>
            <a:rPr kumimoji="1" lang="ja-JP" altLang="en-US" sz="1400">
              <a:solidFill>
                <a:sysClr val="windowText" lastClr="000000"/>
              </a:solidFill>
              <a:latin typeface="ＭＳ ゴシック" pitchFamily="49" charset="-128"/>
              <a:ea typeface="ＭＳ ゴシック" pitchFamily="49" charset="-128"/>
            </a:rPr>
            <a:t>水道事業会計及び索道事業特別会計は、新型コロナウイルス感染症の影響により収益が減少し、厳しい財政運営となっている。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なお、下水道事業会計については法適用への移行に伴い計上され、人口減少や新型コロナウイルス感染症の影響により厳しい財政運となっている。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6098174</v>
      </c>
      <c r="BO4" s="452"/>
      <c r="BP4" s="452"/>
      <c r="BQ4" s="452"/>
      <c r="BR4" s="452"/>
      <c r="BS4" s="452"/>
      <c r="BT4" s="452"/>
      <c r="BU4" s="453"/>
      <c r="BV4" s="451">
        <v>6126119</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18.100000000000001</v>
      </c>
      <c r="CU4" s="592"/>
      <c r="CV4" s="592"/>
      <c r="CW4" s="592"/>
      <c r="CX4" s="592"/>
      <c r="CY4" s="592"/>
      <c r="CZ4" s="592"/>
      <c r="DA4" s="593"/>
      <c r="DB4" s="591">
        <v>16.7</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5503583</v>
      </c>
      <c r="BO5" s="423"/>
      <c r="BP5" s="423"/>
      <c r="BQ5" s="423"/>
      <c r="BR5" s="423"/>
      <c r="BS5" s="423"/>
      <c r="BT5" s="423"/>
      <c r="BU5" s="424"/>
      <c r="BV5" s="422">
        <v>5538821</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84.4</v>
      </c>
      <c r="CU5" s="420"/>
      <c r="CV5" s="420"/>
      <c r="CW5" s="420"/>
      <c r="CX5" s="420"/>
      <c r="CY5" s="420"/>
      <c r="CZ5" s="420"/>
      <c r="DA5" s="421"/>
      <c r="DB5" s="419">
        <v>89.7</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594591</v>
      </c>
      <c r="BO6" s="423"/>
      <c r="BP6" s="423"/>
      <c r="BQ6" s="423"/>
      <c r="BR6" s="423"/>
      <c r="BS6" s="423"/>
      <c r="BT6" s="423"/>
      <c r="BU6" s="424"/>
      <c r="BV6" s="422">
        <v>587298</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87</v>
      </c>
      <c r="CU6" s="566"/>
      <c r="CV6" s="566"/>
      <c r="CW6" s="566"/>
      <c r="CX6" s="566"/>
      <c r="CY6" s="566"/>
      <c r="CZ6" s="566"/>
      <c r="DA6" s="567"/>
      <c r="DB6" s="565">
        <v>92.8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33337</v>
      </c>
      <c r="BO7" s="423"/>
      <c r="BP7" s="423"/>
      <c r="BQ7" s="423"/>
      <c r="BR7" s="423"/>
      <c r="BS7" s="423"/>
      <c r="BT7" s="423"/>
      <c r="BU7" s="424"/>
      <c r="BV7" s="422">
        <v>102242</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3107465</v>
      </c>
      <c r="CU7" s="423"/>
      <c r="CV7" s="423"/>
      <c r="CW7" s="423"/>
      <c r="CX7" s="423"/>
      <c r="CY7" s="423"/>
      <c r="CZ7" s="423"/>
      <c r="DA7" s="424"/>
      <c r="DB7" s="422">
        <v>2905921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561254</v>
      </c>
      <c r="BO8" s="423"/>
      <c r="BP8" s="423"/>
      <c r="BQ8" s="423"/>
      <c r="BR8" s="423"/>
      <c r="BS8" s="423"/>
      <c r="BT8" s="423"/>
      <c r="BU8" s="424"/>
      <c r="BV8" s="422">
        <v>485056</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0.35</v>
      </c>
      <c r="CU8" s="526"/>
      <c r="CV8" s="526"/>
      <c r="CW8" s="526"/>
      <c r="CX8" s="526"/>
      <c r="CY8" s="526"/>
      <c r="CZ8" s="526"/>
      <c r="DA8" s="527"/>
      <c r="DB8" s="525">
        <v>0.36</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6612</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76198</v>
      </c>
      <c r="BO9" s="423"/>
      <c r="BP9" s="423"/>
      <c r="BQ9" s="423"/>
      <c r="BR9" s="423"/>
      <c r="BS9" s="423"/>
      <c r="BT9" s="423"/>
      <c r="BU9" s="424"/>
      <c r="BV9" s="422">
        <v>-75715</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6.7</v>
      </c>
      <c r="CU9" s="420"/>
      <c r="CV9" s="420"/>
      <c r="CW9" s="420"/>
      <c r="CX9" s="420"/>
      <c r="CY9" s="420"/>
      <c r="CZ9" s="420"/>
      <c r="DA9" s="421"/>
      <c r="DB9" s="419">
        <v>6.4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120</v>
      </c>
      <c r="M10" s="379"/>
      <c r="N10" s="379"/>
      <c r="O10" s="379"/>
      <c r="P10" s="379"/>
      <c r="Q10" s="380"/>
      <c r="R10" s="375">
        <v>7265</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122</v>
      </c>
      <c r="AV10" s="481"/>
      <c r="AW10" s="481"/>
      <c r="AX10" s="481"/>
      <c r="AY10" s="436" t="s">
        <v>123</v>
      </c>
      <c r="AZ10" s="437"/>
      <c r="BA10" s="437"/>
      <c r="BB10" s="437"/>
      <c r="BC10" s="437"/>
      <c r="BD10" s="437"/>
      <c r="BE10" s="437"/>
      <c r="BF10" s="437"/>
      <c r="BG10" s="437"/>
      <c r="BH10" s="437"/>
      <c r="BI10" s="437"/>
      <c r="BJ10" s="437"/>
      <c r="BK10" s="437"/>
      <c r="BL10" s="437"/>
      <c r="BM10" s="438"/>
      <c r="BN10" s="422">
        <v>1366</v>
      </c>
      <c r="BO10" s="423"/>
      <c r="BP10" s="423"/>
      <c r="BQ10" s="423"/>
      <c r="BR10" s="423"/>
      <c r="BS10" s="423"/>
      <c r="BT10" s="423"/>
      <c r="BU10" s="424"/>
      <c r="BV10" s="422">
        <v>948</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125</v>
      </c>
      <c r="M11" s="384"/>
      <c r="N11" s="384"/>
      <c r="O11" s="384"/>
      <c r="P11" s="384"/>
      <c r="Q11" s="385"/>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79" t="s">
        <v>127</v>
      </c>
      <c r="AN11" s="379"/>
      <c r="AO11" s="379"/>
      <c r="AP11" s="379"/>
      <c r="AQ11" s="379"/>
      <c r="AR11" s="379"/>
      <c r="AS11" s="379"/>
      <c r="AT11" s="380"/>
      <c r="AU11" s="480" t="s">
        <v>128</v>
      </c>
      <c r="AV11" s="481"/>
      <c r="AW11" s="481"/>
      <c r="AX11" s="481"/>
      <c r="AY11" s="436" t="s">
        <v>129</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6970</v>
      </c>
      <c r="S12" s="541"/>
      <c r="T12" s="541"/>
      <c r="U12" s="541"/>
      <c r="V12" s="542"/>
      <c r="W12" s="543" t="s">
        <v>1</v>
      </c>
      <c r="X12" s="481"/>
      <c r="Y12" s="481"/>
      <c r="Z12" s="481"/>
      <c r="AA12" s="481"/>
      <c r="AB12" s="544"/>
      <c r="AC12" s="545" t="s">
        <v>135</v>
      </c>
      <c r="AD12" s="546"/>
      <c r="AE12" s="546"/>
      <c r="AF12" s="546"/>
      <c r="AG12" s="547"/>
      <c r="AH12" s="545" t="s">
        <v>136</v>
      </c>
      <c r="AI12" s="546"/>
      <c r="AJ12" s="546"/>
      <c r="AK12" s="546"/>
      <c r="AL12" s="548"/>
      <c r="AM12" s="479" t="s">
        <v>137</v>
      </c>
      <c r="AN12" s="379"/>
      <c r="AO12" s="379"/>
      <c r="AP12" s="379"/>
      <c r="AQ12" s="379"/>
      <c r="AR12" s="379"/>
      <c r="AS12" s="379"/>
      <c r="AT12" s="380"/>
      <c r="AU12" s="480" t="s">
        <v>122</v>
      </c>
      <c r="AV12" s="481"/>
      <c r="AW12" s="481"/>
      <c r="AX12" s="481"/>
      <c r="AY12" s="436" t="s">
        <v>138</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139</v>
      </c>
      <c r="CE12" s="382"/>
      <c r="CF12" s="382"/>
      <c r="CG12" s="382"/>
      <c r="CH12" s="382"/>
      <c r="CI12" s="382"/>
      <c r="CJ12" s="382"/>
      <c r="CK12" s="382"/>
      <c r="CL12" s="382"/>
      <c r="CM12" s="382"/>
      <c r="CN12" s="382"/>
      <c r="CO12" s="382"/>
      <c r="CP12" s="382"/>
      <c r="CQ12" s="382"/>
      <c r="CR12" s="382"/>
      <c r="CS12" s="463"/>
      <c r="CT12" s="525" t="s">
        <v>132</v>
      </c>
      <c r="CU12" s="526"/>
      <c r="CV12" s="526"/>
      <c r="CW12" s="526"/>
      <c r="CX12" s="526"/>
      <c r="CY12" s="526"/>
      <c r="CZ12" s="526"/>
      <c r="DA12" s="527"/>
      <c r="DB12" s="525" t="s">
        <v>132</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6852</v>
      </c>
      <c r="S13" s="510"/>
      <c r="T13" s="510"/>
      <c r="U13" s="510"/>
      <c r="V13" s="511"/>
      <c r="W13" s="512" t="s">
        <v>141</v>
      </c>
      <c r="X13" s="408"/>
      <c r="Y13" s="408"/>
      <c r="Z13" s="408"/>
      <c r="AA13" s="408"/>
      <c r="AB13" s="409"/>
      <c r="AC13" s="375">
        <v>589</v>
      </c>
      <c r="AD13" s="376"/>
      <c r="AE13" s="376"/>
      <c r="AF13" s="376"/>
      <c r="AG13" s="377"/>
      <c r="AH13" s="375">
        <v>713</v>
      </c>
      <c r="AI13" s="376"/>
      <c r="AJ13" s="376"/>
      <c r="AK13" s="376"/>
      <c r="AL13" s="435"/>
      <c r="AM13" s="479" t="s">
        <v>142</v>
      </c>
      <c r="AN13" s="379"/>
      <c r="AO13" s="379"/>
      <c r="AP13" s="379"/>
      <c r="AQ13" s="379"/>
      <c r="AR13" s="379"/>
      <c r="AS13" s="379"/>
      <c r="AT13" s="380"/>
      <c r="AU13" s="480" t="s">
        <v>117</v>
      </c>
      <c r="AV13" s="481"/>
      <c r="AW13" s="481"/>
      <c r="AX13" s="481"/>
      <c r="AY13" s="436" t="s">
        <v>143</v>
      </c>
      <c r="AZ13" s="437"/>
      <c r="BA13" s="437"/>
      <c r="BB13" s="437"/>
      <c r="BC13" s="437"/>
      <c r="BD13" s="437"/>
      <c r="BE13" s="437"/>
      <c r="BF13" s="437"/>
      <c r="BG13" s="437"/>
      <c r="BH13" s="437"/>
      <c r="BI13" s="437"/>
      <c r="BJ13" s="437"/>
      <c r="BK13" s="437"/>
      <c r="BL13" s="437"/>
      <c r="BM13" s="438"/>
      <c r="BN13" s="422">
        <v>77564</v>
      </c>
      <c r="BO13" s="423"/>
      <c r="BP13" s="423"/>
      <c r="BQ13" s="423"/>
      <c r="BR13" s="423"/>
      <c r="BS13" s="423"/>
      <c r="BT13" s="423"/>
      <c r="BU13" s="424"/>
      <c r="BV13" s="422">
        <v>-74767</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7.8</v>
      </c>
      <c r="CU13" s="420"/>
      <c r="CV13" s="420"/>
      <c r="CW13" s="420"/>
      <c r="CX13" s="420"/>
      <c r="CY13" s="420"/>
      <c r="CZ13" s="420"/>
      <c r="DA13" s="421"/>
      <c r="DB13" s="419">
        <v>7.9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7063</v>
      </c>
      <c r="S14" s="510"/>
      <c r="T14" s="510"/>
      <c r="U14" s="510"/>
      <c r="V14" s="511"/>
      <c r="W14" s="513"/>
      <c r="X14" s="411"/>
      <c r="Y14" s="411"/>
      <c r="Z14" s="411"/>
      <c r="AA14" s="411"/>
      <c r="AB14" s="412"/>
      <c r="AC14" s="502">
        <v>16.3</v>
      </c>
      <c r="AD14" s="503"/>
      <c r="AE14" s="503"/>
      <c r="AF14" s="503"/>
      <c r="AG14" s="504"/>
      <c r="AH14" s="502">
        <v>17.899999999999999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147</v>
      </c>
      <c r="CU14" s="520"/>
      <c r="CV14" s="520"/>
      <c r="CW14" s="520"/>
      <c r="CX14" s="520"/>
      <c r="CY14" s="520"/>
      <c r="CZ14" s="520"/>
      <c r="DA14" s="521"/>
      <c r="DB14" s="519" t="s">
        <v>147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148</v>
      </c>
      <c r="N15" s="507"/>
      <c r="O15" s="507"/>
      <c r="P15" s="507"/>
      <c r="Q15" s="508"/>
      <c r="R15" s="509">
        <v>6926</v>
      </c>
      <c r="S15" s="510"/>
      <c r="T15" s="510"/>
      <c r="U15" s="510"/>
      <c r="V15" s="511"/>
      <c r="W15" s="512" t="s">
        <v>149</v>
      </c>
      <c r="X15" s="408"/>
      <c r="Y15" s="408"/>
      <c r="Z15" s="408"/>
      <c r="AA15" s="408"/>
      <c r="AB15" s="409"/>
      <c r="AC15" s="375">
        <v>978</v>
      </c>
      <c r="AD15" s="376"/>
      <c r="AE15" s="376"/>
      <c r="AF15" s="376"/>
      <c r="AG15" s="377"/>
      <c r="AH15" s="375">
        <v>1067</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881921</v>
      </c>
      <c r="BO15" s="452"/>
      <c r="BP15" s="452"/>
      <c r="BQ15" s="452"/>
      <c r="BR15" s="452"/>
      <c r="BS15" s="452"/>
      <c r="BT15" s="452"/>
      <c r="BU15" s="453"/>
      <c r="BV15" s="451">
        <v>932956</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27.1</v>
      </c>
      <c r="AD16" s="503"/>
      <c r="AE16" s="503"/>
      <c r="AF16" s="503"/>
      <c r="AG16" s="504"/>
      <c r="AH16" s="502">
        <v>26.8</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2757472</v>
      </c>
      <c r="BO16" s="423"/>
      <c r="BP16" s="423"/>
      <c r="BQ16" s="423"/>
      <c r="BR16" s="423"/>
      <c r="BS16" s="423"/>
      <c r="BT16" s="423"/>
      <c r="BU16" s="424"/>
      <c r="BV16" s="422">
        <v>2576611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2039</v>
      </c>
      <c r="AD17" s="376"/>
      <c r="AE17" s="376"/>
      <c r="AF17" s="376"/>
      <c r="AG17" s="377"/>
      <c r="AH17" s="375">
        <v>2208</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1099418</v>
      </c>
      <c r="BO17" s="423"/>
      <c r="BP17" s="423"/>
      <c r="BQ17" s="423"/>
      <c r="BR17" s="423"/>
      <c r="BS17" s="423"/>
      <c r="BT17" s="423"/>
      <c r="BU17" s="424"/>
      <c r="BV17" s="422">
        <v>1168654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66.87</v>
      </c>
      <c r="M18" s="475"/>
      <c r="N18" s="475"/>
      <c r="O18" s="475"/>
      <c r="P18" s="475"/>
      <c r="Q18" s="475"/>
      <c r="R18" s="476"/>
      <c r="S18" s="476"/>
      <c r="T18" s="476"/>
      <c r="U18" s="476"/>
      <c r="V18" s="477"/>
      <c r="W18" s="493"/>
      <c r="X18" s="494"/>
      <c r="Y18" s="494"/>
      <c r="Z18" s="494"/>
      <c r="AA18" s="494"/>
      <c r="AB18" s="518"/>
      <c r="AC18" s="392">
        <v>56.5</v>
      </c>
      <c r="AD18" s="393"/>
      <c r="AE18" s="393"/>
      <c r="AF18" s="393"/>
      <c r="AG18" s="478"/>
      <c r="AH18" s="392">
        <v>55.4</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2780908</v>
      </c>
      <c r="BO18" s="423"/>
      <c r="BP18" s="423"/>
      <c r="BQ18" s="423"/>
      <c r="BR18" s="423"/>
      <c r="BS18" s="423"/>
      <c r="BT18" s="423"/>
      <c r="BU18" s="424"/>
      <c r="BV18" s="422">
        <v>2741046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99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4348288</v>
      </c>
      <c r="BO19" s="423"/>
      <c r="BP19" s="423"/>
      <c r="BQ19" s="423"/>
      <c r="BR19" s="423"/>
      <c r="BS19" s="423"/>
      <c r="BT19" s="423"/>
      <c r="BU19" s="424"/>
      <c r="BV19" s="422">
        <v>4209118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2606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3030632</v>
      </c>
      <c r="BO22" s="452"/>
      <c r="BP22" s="452"/>
      <c r="BQ22" s="452"/>
      <c r="BR22" s="452"/>
      <c r="BS22" s="452"/>
      <c r="BT22" s="452"/>
      <c r="BU22" s="453"/>
      <c r="BV22" s="451">
        <v>2813814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1367429</v>
      </c>
      <c r="BO23" s="423"/>
      <c r="BP23" s="423"/>
      <c r="BQ23" s="423"/>
      <c r="BR23" s="423"/>
      <c r="BS23" s="423"/>
      <c r="BT23" s="423"/>
      <c r="BU23" s="424"/>
      <c r="BV23" s="422">
        <v>1082658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6810</v>
      </c>
      <c r="R24" s="376"/>
      <c r="S24" s="376"/>
      <c r="T24" s="376"/>
      <c r="U24" s="376"/>
      <c r="V24" s="377"/>
      <c r="W24" s="465"/>
      <c r="X24" s="402"/>
      <c r="Y24" s="403"/>
      <c r="Z24" s="378" t="s">
        <v>174</v>
      </c>
      <c r="AA24" s="379"/>
      <c r="AB24" s="379"/>
      <c r="AC24" s="379"/>
      <c r="AD24" s="379"/>
      <c r="AE24" s="379"/>
      <c r="AF24" s="379"/>
      <c r="AG24" s="380"/>
      <c r="AH24" s="375">
        <v>87</v>
      </c>
      <c r="AI24" s="376"/>
      <c r="AJ24" s="376"/>
      <c r="AK24" s="376"/>
      <c r="AL24" s="377"/>
      <c r="AM24" s="375">
        <v>252909</v>
      </c>
      <c r="AN24" s="376"/>
      <c r="AO24" s="376"/>
      <c r="AP24" s="376"/>
      <c r="AQ24" s="376"/>
      <c r="AR24" s="377"/>
      <c r="AS24" s="375">
        <v>2907</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1509915</v>
      </c>
      <c r="BO24" s="423"/>
      <c r="BP24" s="423"/>
      <c r="BQ24" s="423"/>
      <c r="BR24" s="423"/>
      <c r="BS24" s="423"/>
      <c r="BT24" s="423"/>
      <c r="BU24" s="424"/>
      <c r="BV24" s="422">
        <v>1179222</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6080</v>
      </c>
      <c r="R25" s="376"/>
      <c r="S25" s="376"/>
      <c r="T25" s="376"/>
      <c r="U25" s="376"/>
      <c r="V25" s="377"/>
      <c r="W25" s="465"/>
      <c r="X25" s="402"/>
      <c r="Y25" s="403"/>
      <c r="Z25" s="378" t="s">
        <v>177</v>
      </c>
      <c r="AA25" s="379"/>
      <c r="AB25" s="379"/>
      <c r="AC25" s="379"/>
      <c r="AD25" s="379"/>
      <c r="AE25" s="379"/>
      <c r="AF25" s="379"/>
      <c r="AG25" s="380"/>
      <c r="AH25" s="375" t="s">
        <v>131</v>
      </c>
      <c r="AI25" s="376"/>
      <c r="AJ25" s="376"/>
      <c r="AK25" s="376"/>
      <c r="AL25" s="377"/>
      <c r="AM25" s="375" t="s">
        <v>178</v>
      </c>
      <c r="AN25" s="376"/>
      <c r="AO25" s="376"/>
      <c r="AP25" s="376"/>
      <c r="AQ25" s="376"/>
      <c r="AR25" s="377"/>
      <c r="AS25" s="375" t="s">
        <v>178</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t="s">
        <v>178</v>
      </c>
      <c r="BO25" s="452"/>
      <c r="BP25" s="452"/>
      <c r="BQ25" s="452"/>
      <c r="BR25" s="452"/>
      <c r="BS25" s="452"/>
      <c r="BT25" s="452"/>
      <c r="BU25" s="453"/>
      <c r="BV25" s="451" t="s">
        <v>178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180</v>
      </c>
      <c r="F26" s="379"/>
      <c r="G26" s="379"/>
      <c r="H26" s="379"/>
      <c r="I26" s="379"/>
      <c r="J26" s="379"/>
      <c r="K26" s="380"/>
      <c r="L26" s="375">
        <v>1</v>
      </c>
      <c r="M26" s="376"/>
      <c r="N26" s="376"/>
      <c r="O26" s="376"/>
      <c r="P26" s="377"/>
      <c r="Q26" s="375">
        <v>5430</v>
      </c>
      <c r="R26" s="376"/>
      <c r="S26" s="376"/>
      <c r="T26" s="376"/>
      <c r="U26" s="376"/>
      <c r="V26" s="377"/>
      <c r="W26" s="465"/>
      <c r="X26" s="402"/>
      <c r="Y26" s="403"/>
      <c r="Z26" s="378" t="s">
        <v>181</v>
      </c>
      <c r="AA26" s="433"/>
      <c r="AB26" s="433"/>
      <c r="AC26" s="433"/>
      <c r="AD26" s="433"/>
      <c r="AE26" s="433"/>
      <c r="AF26" s="433"/>
      <c r="AG26" s="434"/>
      <c r="AH26" s="375" t="s">
        <v>178</v>
      </c>
      <c r="AI26" s="376"/>
      <c r="AJ26" s="376"/>
      <c r="AK26" s="376"/>
      <c r="AL26" s="377"/>
      <c r="AM26" s="375" t="s">
        <v>178</v>
      </c>
      <c r="AN26" s="376"/>
      <c r="AO26" s="376"/>
      <c r="AP26" s="376"/>
      <c r="AQ26" s="376"/>
      <c r="AR26" s="377"/>
      <c r="AS26" s="375" t="s">
        <v>178</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t="s">
        <v>178</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2890</v>
      </c>
      <c r="R27" s="376"/>
      <c r="S27" s="376"/>
      <c r="T27" s="376"/>
      <c r="U27" s="376"/>
      <c r="V27" s="377"/>
      <c r="W27" s="465"/>
      <c r="X27" s="402"/>
      <c r="Y27" s="403"/>
      <c r="Z27" s="378" t="s">
        <v>184</v>
      </c>
      <c r="AA27" s="379"/>
      <c r="AB27" s="379"/>
      <c r="AC27" s="379"/>
      <c r="AD27" s="379"/>
      <c r="AE27" s="379"/>
      <c r="AF27" s="379"/>
      <c r="AG27" s="380"/>
      <c r="AH27" s="375" t="s">
        <v>178</v>
      </c>
      <c r="AI27" s="376"/>
      <c r="AJ27" s="376"/>
      <c r="AK27" s="376"/>
      <c r="AL27" s="377"/>
      <c r="AM27" s="375" t="s">
        <v>132</v>
      </c>
      <c r="AN27" s="376"/>
      <c r="AO27" s="376"/>
      <c r="AP27" s="376"/>
      <c r="AQ27" s="376"/>
      <c r="AR27" s="377"/>
      <c r="AS27" s="375" t="s">
        <v>178</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435806</v>
      </c>
      <c r="BO27" s="457"/>
      <c r="BP27" s="457"/>
      <c r="BQ27" s="457"/>
      <c r="BR27" s="457"/>
      <c r="BS27" s="457"/>
      <c r="BT27" s="457"/>
      <c r="BU27" s="458"/>
      <c r="BV27" s="456">
        <v>435322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2110</v>
      </c>
      <c r="R28" s="376"/>
      <c r="S28" s="376"/>
      <c r="T28" s="376"/>
      <c r="U28" s="376"/>
      <c r="V28" s="377"/>
      <c r="W28" s="465"/>
      <c r="X28" s="402"/>
      <c r="Y28" s="403"/>
      <c r="Z28" s="378" t="s">
        <v>187</v>
      </c>
      <c r="AA28" s="379"/>
      <c r="AB28" s="379"/>
      <c r="AC28" s="379"/>
      <c r="AD28" s="379"/>
      <c r="AE28" s="379"/>
      <c r="AF28" s="379"/>
      <c r="AG28" s="380"/>
      <c r="AH28" s="375" t="s">
        <v>178</v>
      </c>
      <c r="AI28" s="376"/>
      <c r="AJ28" s="376"/>
      <c r="AK28" s="376"/>
      <c r="AL28" s="377"/>
      <c r="AM28" s="375" t="s">
        <v>178</v>
      </c>
      <c r="AN28" s="376"/>
      <c r="AO28" s="376"/>
      <c r="AP28" s="376"/>
      <c r="AQ28" s="376"/>
      <c r="AR28" s="377"/>
      <c r="AS28" s="375" t="s">
        <v>178</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1228565</v>
      </c>
      <c r="BO28" s="452"/>
      <c r="BP28" s="452"/>
      <c r="BQ28" s="452"/>
      <c r="BR28" s="452"/>
      <c r="BS28" s="452"/>
      <c r="BT28" s="452"/>
      <c r="BU28" s="453"/>
      <c r="BV28" s="451">
        <v>1227199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10</v>
      </c>
      <c r="M29" s="376"/>
      <c r="N29" s="376"/>
      <c r="O29" s="376"/>
      <c r="P29" s="377"/>
      <c r="Q29" s="375">
        <v>1960</v>
      </c>
      <c r="R29" s="376"/>
      <c r="S29" s="376"/>
      <c r="T29" s="376"/>
      <c r="U29" s="376"/>
      <c r="V29" s="377"/>
      <c r="W29" s="466"/>
      <c r="X29" s="467"/>
      <c r="Y29" s="468"/>
      <c r="Z29" s="378" t="s">
        <v>190</v>
      </c>
      <c r="AA29" s="379"/>
      <c r="AB29" s="379"/>
      <c r="AC29" s="379"/>
      <c r="AD29" s="379"/>
      <c r="AE29" s="379"/>
      <c r="AF29" s="379"/>
      <c r="AG29" s="380"/>
      <c r="AH29" s="375">
        <v>87</v>
      </c>
      <c r="AI29" s="376"/>
      <c r="AJ29" s="376"/>
      <c r="AK29" s="376"/>
      <c r="AL29" s="377"/>
      <c r="AM29" s="375">
        <v>252909</v>
      </c>
      <c r="AN29" s="376"/>
      <c r="AO29" s="376"/>
      <c r="AP29" s="376"/>
      <c r="AQ29" s="376"/>
      <c r="AR29" s="377"/>
      <c r="AS29" s="375">
        <v>2907</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79326</v>
      </c>
      <c r="BO29" s="423"/>
      <c r="BP29" s="423"/>
      <c r="BQ29" s="423"/>
      <c r="BR29" s="423"/>
      <c r="BS29" s="423"/>
      <c r="BT29" s="423"/>
      <c r="BU29" s="424"/>
      <c r="BV29" s="422">
        <v>79238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99.3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2977438</v>
      </c>
      <c r="BO30" s="457"/>
      <c r="BP30" s="457"/>
      <c r="BQ30" s="457"/>
      <c r="BR30" s="457"/>
      <c r="BS30" s="457"/>
      <c r="BT30" s="457"/>
      <c r="BU30" s="458"/>
      <c r="BV30" s="456">
        <v>2824325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202</v>
      </c>
      <c r="X33" s="373"/>
      <c r="Y33" s="373"/>
      <c r="Z33" s="373"/>
      <c r="AA33" s="373"/>
      <c r="AB33" s="373"/>
      <c r="AC33" s="373"/>
      <c r="AD33" s="373"/>
      <c r="AE33" s="373"/>
      <c r="AF33" s="373"/>
      <c r="AG33" s="373"/>
      <c r="AH33" s="373"/>
      <c r="AI33" s="373"/>
      <c r="AJ33" s="373"/>
      <c r="AK33" s="373"/>
      <c r="AL33" s="203"/>
      <c r="AM33" s="374" t="s">
        <v>199</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199</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立科町国民健康保険特別会計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IF('各会計、関係団体の財政状況及び健全化判断比率'!B31="","",'各会計、関係団体の財政状況及び健全化判断比率'!B31)</f>
        <v>立科町水道事業会計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佐久広域連合　一般会計</v>
      </c>
      <c r="BZ34" s="371"/>
      <c r="CA34" s="371"/>
      <c r="CB34" s="371"/>
      <c r="CC34" s="371"/>
      <c r="CD34" s="371"/>
      <c r="CE34" s="371"/>
      <c r="CF34" s="371"/>
      <c r="CG34" s="371"/>
      <c r="CH34" s="371"/>
      <c r="CI34" s="371"/>
      <c r="CJ34" s="371"/>
      <c r="CK34" s="371"/>
      <c r="CL34" s="371"/>
      <c r="CM34" s="371"/>
      <c r="CN34" s="178"/>
      <c r="CO34" s="370">
        <f>IF(CQ34="","",MAX(C34:D43,U34:V43,AM34:AN43,BE34:BF43,BW34:BX43)+1)</f>
        <v>20</v>
      </c>
      <c r="CP34" s="370"/>
      <c r="CQ34" s="371" t="str">
        <f>IF('各会計、関係団体の財政状況及び健全化判断比率'!BS7="","",'各会計、関係団体の財政状況及び健全化判断比率'!BS7)</f>
        <v>立科町土地開発公社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立科町住宅改修資金特別会計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立科町介護保険特別会計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IF('各会計、関係団体の財政状況及び健全化判断比率'!B32="","",'各会計、関係団体の財政状況及び健全化判断比率'!B32)</f>
        <v>立科町下水道事業会計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佐久広域連合　消防特別会計</v>
      </c>
      <c r="BZ35" s="371"/>
      <c r="CA35" s="371"/>
      <c r="CB35" s="371"/>
      <c r="CC35" s="371"/>
      <c r="CD35" s="371"/>
      <c r="CE35" s="371"/>
      <c r="CF35" s="371"/>
      <c r="CG35" s="371"/>
      <c r="CH35" s="371"/>
      <c r="CI35" s="371"/>
      <c r="CJ35" s="371"/>
      <c r="CK35" s="371"/>
      <c r="CL35" s="371"/>
      <c r="CM35" s="371"/>
      <c r="CN35" s="178"/>
      <c r="CO35" s="370">
        <f t="shared" ref="CO35:CO43" si="3">IF(CQ35="","",CO34+1)</f>
        <v>21</v>
      </c>
      <c r="CP35" s="370"/>
      <c r="CQ35" s="371" t="str">
        <f>IF('各会計、関係団体の財政状況及び健全化判断比率'!BS8="","",'各会計、関係団体の財政状況及び健全化判断比率'!BS8)</f>
        <v>蓼科ケーブルビジョン㈱</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立科町白樺高原下水道事業特別会計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立科町後期高齢者医療特別会計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佐久広域連合　特別養護老人ホーム特別会計</v>
      </c>
      <c r="BZ36" s="371"/>
      <c r="CA36" s="371"/>
      <c r="CB36" s="371"/>
      <c r="CC36" s="371"/>
      <c r="CD36" s="371"/>
      <c r="CE36" s="371"/>
      <c r="CF36" s="371"/>
      <c r="CG36" s="371"/>
      <c r="CH36" s="371"/>
      <c r="CI36" s="371"/>
      <c r="CJ36" s="371"/>
      <c r="CK36" s="371"/>
      <c r="CL36" s="371"/>
      <c r="CM36" s="371"/>
      <c r="CN36" s="178"/>
      <c r="CO36" s="370">
        <f t="shared" si="3"/>
        <v>22</v>
      </c>
      <c r="CP36" s="370"/>
      <c r="CQ36" s="371" t="str">
        <f>IF('各会計、関係団体の財政状況及び健全化判断比率'!BS9="","",'各会計、関係団体の財政状況及び健全化判断比率'!BS9)</f>
        <v>㈱立科町農業振興公社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立科町索道事業特別会計</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佐久広域連合　救護施設特別会計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白樺湖下水道組合　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川西保健衛生施設組合　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川西保健衛生施設組合　茂田井特定環境保全公共下水道事業特別会計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北佐久郡老人福祉施設組合　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長野県後期高齢者医療広域連合　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19</v>
      </c>
      <c r="BX43" s="370"/>
      <c r="BY43" s="371" t="str">
        <f>IF('各会計、関係団体の財政状況及び健全化判断比率'!B77="","",'各会計、関係団体の財政状況及び健全化判断比率'!B77)</f>
        <v>長野県後期高齢者医療広域連合　後期高齢者医療特別会計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KiTLJnhlmFh1inlffgAlZtH0gfML5NCWod0dmRiT8QtY3q6Gw61iIuXd/5MwOWPYVujddMubHMGn4u/XYxJlKQ==" saltValue="MrJBOMOem/rWqeqMsDzgo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ageMargins left="0.59055118110236227" right="0" top="0.59055118110236227" bottom="0.59055118110236227" header="0.39370078740157483" footer="0.39370078740157483"/>
  <pageSetup paperSize="8" scale="78"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8" t="s">
        <v>573</v>
      </c>
      <c r="D34" s="1178"/>
      <c r="E34" s="1179"/>
      <c r="F34" s="32">
        <v>24.69</v>
      </c>
      <c r="G34" s="33">
        <v>25.98</v>
      </c>
      <c r="H34" s="33">
        <v>27.21</v>
      </c>
      <c r="I34" s="33">
        <v>24.95</v>
      </c>
      <c r="J34" s="34">
        <v>24.46</v>
      </c>
      <c r="K34" s="22"/>
      <c r="L34" s="22"/>
      <c r="M34" s="22"/>
      <c r="N34" s="22"/>
      <c r="O34" s="22"/>
      <c r="P34" s="22"/>
    </row>
    <row r="35" spans="1:16" ht="39" customHeight="1" x14ac:dyDescent="0.15">
      <c r="A35" s="22"/>
      <c r="B35" s="35"/>
      <c r="C35" s="1172" t="s">
        <v>574</v>
      </c>
      <c r="D35" s="1173"/>
      <c r="E35" s="1174"/>
      <c r="F35" s="36">
        <v>19.7</v>
      </c>
      <c r="G35" s="37">
        <v>19.75</v>
      </c>
      <c r="H35" s="37">
        <v>20.55</v>
      </c>
      <c r="I35" s="37">
        <v>16.68</v>
      </c>
      <c r="J35" s="38">
        <v>17.079999999999998</v>
      </c>
      <c r="K35" s="22"/>
      <c r="L35" s="22"/>
      <c r="M35" s="22"/>
      <c r="N35" s="22"/>
      <c r="O35" s="22"/>
      <c r="P35" s="22"/>
    </row>
    <row r="36" spans="1:16" ht="39" customHeight="1" x14ac:dyDescent="0.15">
      <c r="A36" s="22"/>
      <c r="B36" s="35"/>
      <c r="C36" s="1172" t="s">
        <v>575</v>
      </c>
      <c r="D36" s="1173"/>
      <c r="E36" s="1174"/>
      <c r="F36" s="36" t="s">
        <v>523</v>
      </c>
      <c r="G36" s="37" t="s">
        <v>523</v>
      </c>
      <c r="H36" s="37" t="s">
        <v>523</v>
      </c>
      <c r="I36" s="37" t="s">
        <v>523</v>
      </c>
      <c r="J36" s="38">
        <v>3.11</v>
      </c>
      <c r="K36" s="22"/>
      <c r="L36" s="22"/>
      <c r="M36" s="22"/>
      <c r="N36" s="22"/>
      <c r="O36" s="22"/>
      <c r="P36" s="22"/>
    </row>
    <row r="37" spans="1:16" ht="39" customHeight="1" x14ac:dyDescent="0.15">
      <c r="A37" s="22"/>
      <c r="B37" s="35"/>
      <c r="C37" s="1172" t="s">
        <v>576</v>
      </c>
      <c r="D37" s="1173"/>
      <c r="E37" s="1174"/>
      <c r="F37" s="36">
        <v>0.78</v>
      </c>
      <c r="G37" s="37">
        <v>0.96</v>
      </c>
      <c r="H37" s="37">
        <v>0.97</v>
      </c>
      <c r="I37" s="37">
        <v>0.48</v>
      </c>
      <c r="J37" s="38">
        <v>1.63</v>
      </c>
      <c r="K37" s="22"/>
      <c r="L37" s="22"/>
      <c r="M37" s="22"/>
      <c r="N37" s="22"/>
      <c r="O37" s="22"/>
      <c r="P37" s="22"/>
    </row>
    <row r="38" spans="1:16" ht="39" customHeight="1" x14ac:dyDescent="0.15">
      <c r="A38" s="22"/>
      <c r="B38" s="35"/>
      <c r="C38" s="1172" t="s">
        <v>577</v>
      </c>
      <c r="D38" s="1173"/>
      <c r="E38" s="1174"/>
      <c r="F38" s="36">
        <v>9.34</v>
      </c>
      <c r="G38" s="37">
        <v>8.5</v>
      </c>
      <c r="H38" s="37">
        <v>5.83</v>
      </c>
      <c r="I38" s="37">
        <v>1.77</v>
      </c>
      <c r="J38" s="38">
        <v>0.71</v>
      </c>
      <c r="K38" s="22"/>
      <c r="L38" s="22"/>
      <c r="M38" s="22"/>
      <c r="N38" s="22"/>
      <c r="O38" s="22"/>
      <c r="P38" s="22"/>
    </row>
    <row r="39" spans="1:16" ht="39" customHeight="1" x14ac:dyDescent="0.15">
      <c r="A39" s="22"/>
      <c r="B39" s="35"/>
      <c r="C39" s="1172" t="s">
        <v>578</v>
      </c>
      <c r="D39" s="1173"/>
      <c r="E39" s="1174"/>
      <c r="F39" s="36">
        <v>0.57999999999999996</v>
      </c>
      <c r="G39" s="37">
        <v>0.38</v>
      </c>
      <c r="H39" s="37">
        <v>0.18</v>
      </c>
      <c r="I39" s="37">
        <v>0.19</v>
      </c>
      <c r="J39" s="38">
        <v>0.56000000000000005</v>
      </c>
      <c r="K39" s="22"/>
      <c r="L39" s="22"/>
      <c r="M39" s="22"/>
      <c r="N39" s="22"/>
      <c r="O39" s="22"/>
      <c r="P39" s="22"/>
    </row>
    <row r="40" spans="1:16" ht="39" customHeight="1" x14ac:dyDescent="0.15">
      <c r="A40" s="22"/>
      <c r="B40" s="35"/>
      <c r="C40" s="1172" t="s">
        <v>579</v>
      </c>
      <c r="D40" s="1173"/>
      <c r="E40" s="1174"/>
      <c r="F40" s="36">
        <v>0.08</v>
      </c>
      <c r="G40" s="37">
        <v>0.05</v>
      </c>
      <c r="H40" s="37">
        <v>0.05</v>
      </c>
      <c r="I40" s="37">
        <v>0.08</v>
      </c>
      <c r="J40" s="38">
        <v>0.25</v>
      </c>
      <c r="K40" s="22"/>
      <c r="L40" s="22"/>
      <c r="M40" s="22"/>
      <c r="N40" s="22"/>
      <c r="O40" s="22"/>
      <c r="P40" s="22"/>
    </row>
    <row r="41" spans="1:16" ht="39" customHeight="1" x14ac:dyDescent="0.15">
      <c r="A41" s="22"/>
      <c r="B41" s="35"/>
      <c r="C41" s="1172" t="s">
        <v>580</v>
      </c>
      <c r="D41" s="1173"/>
      <c r="E41" s="1174"/>
      <c r="F41" s="36">
        <v>0</v>
      </c>
      <c r="G41" s="37">
        <v>0</v>
      </c>
      <c r="H41" s="37">
        <v>0.01</v>
      </c>
      <c r="I41" s="37">
        <v>0.01</v>
      </c>
      <c r="J41" s="38">
        <v>0</v>
      </c>
      <c r="K41" s="22"/>
      <c r="L41" s="22"/>
      <c r="M41" s="22"/>
      <c r="N41" s="22"/>
      <c r="O41" s="22"/>
      <c r="P41" s="22"/>
    </row>
    <row r="42" spans="1:16" ht="39" customHeight="1" x14ac:dyDescent="0.15">
      <c r="A42" s="22"/>
      <c r="B42" s="39"/>
      <c r="C42" s="1172" t="s">
        <v>581</v>
      </c>
      <c r="D42" s="1173"/>
      <c r="E42" s="1174"/>
      <c r="F42" s="36" t="s">
        <v>582</v>
      </c>
      <c r="G42" s="37" t="s">
        <v>583</v>
      </c>
      <c r="H42" s="37" t="s">
        <v>584</v>
      </c>
      <c r="I42" s="37" t="s">
        <v>585</v>
      </c>
      <c r="J42" s="38" t="s">
        <v>523</v>
      </c>
      <c r="K42" s="22"/>
      <c r="L42" s="22"/>
      <c r="M42" s="22"/>
      <c r="N42" s="22"/>
      <c r="O42" s="22"/>
      <c r="P42" s="22"/>
    </row>
    <row r="43" spans="1:16" ht="39" customHeight="1" thickBot="1" x14ac:dyDescent="0.2">
      <c r="A43" s="22"/>
      <c r="B43" s="40"/>
      <c r="C43" s="1175" t="s">
        <v>586</v>
      </c>
      <c r="D43" s="1176"/>
      <c r="E43" s="1177"/>
      <c r="F43" s="41">
        <v>0.3</v>
      </c>
      <c r="G43" s="42">
        <v>0.53</v>
      </c>
      <c r="H43" s="42">
        <v>0.49</v>
      </c>
      <c r="I43" s="42">
        <v>1.1499999999999999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U8GkYkn3yiKws8MJd2HRJfjgqxIyLEBcC7o/oRtFvPzpMdm+cI0oRy0TLyr5OAFFP/55sMKL/rJI7QuTRgc2A==" saltValue="d+PomuOSt/MeYNq7gtY7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263</v>
      </c>
      <c r="L45" s="60">
        <v>261</v>
      </c>
      <c r="M45" s="60">
        <v>292</v>
      </c>
      <c r="N45" s="60">
        <v>302</v>
      </c>
      <c r="O45" s="61">
        <v>323</v>
      </c>
      <c r="P45" s="48"/>
      <c r="Q45" s="48"/>
      <c r="R45" s="48"/>
      <c r="S45" s="48"/>
      <c r="T45" s="48"/>
      <c r="U45" s="48"/>
    </row>
    <row r="46" spans="1:21" ht="30.75" customHeight="1" x14ac:dyDescent="0.15">
      <c r="A46" s="48"/>
      <c r="B46" s="1200"/>
      <c r="C46" s="1201"/>
      <c r="D46" s="62"/>
      <c r="E46" s="1182" t="s">
        <v>13</v>
      </c>
      <c r="F46" s="1182"/>
      <c r="G46" s="1182"/>
      <c r="H46" s="1182"/>
      <c r="I46" s="1182"/>
      <c r="J46" s="1183"/>
      <c r="K46" s="63" t="s">
        <v>523</v>
      </c>
      <c r="L46" s="64" t="s">
        <v>523</v>
      </c>
      <c r="M46" s="64" t="s">
        <v>523</v>
      </c>
      <c r="N46" s="64" t="s">
        <v>523</v>
      </c>
      <c r="O46" s="65" t="s">
        <v>523</v>
      </c>
      <c r="P46" s="48"/>
      <c r="Q46" s="48"/>
      <c r="R46" s="48"/>
      <c r="S46" s="48"/>
      <c r="T46" s="48"/>
      <c r="U46" s="48"/>
    </row>
    <row r="47" spans="1:21" ht="30.75" customHeight="1" x14ac:dyDescent="0.15">
      <c r="A47" s="48"/>
      <c r="B47" s="1200"/>
      <c r="C47" s="1201"/>
      <c r="D47" s="62"/>
      <c r="E47" s="1182" t="s">
        <v>14</v>
      </c>
      <c r="F47" s="1182"/>
      <c r="G47" s="1182"/>
      <c r="H47" s="1182"/>
      <c r="I47" s="1182"/>
      <c r="J47" s="1183"/>
      <c r="K47" s="63" t="s">
        <v>523</v>
      </c>
      <c r="L47" s="64" t="s">
        <v>523</v>
      </c>
      <c r="M47" s="64" t="s">
        <v>523</v>
      </c>
      <c r="N47" s="64" t="s">
        <v>523</v>
      </c>
      <c r="O47" s="65" t="s">
        <v>523</v>
      </c>
      <c r="P47" s="48"/>
      <c r="Q47" s="48"/>
      <c r="R47" s="48"/>
      <c r="S47" s="48"/>
      <c r="T47" s="48"/>
      <c r="U47" s="48"/>
    </row>
    <row r="48" spans="1:21" ht="30.75" customHeight="1" x14ac:dyDescent="0.15">
      <c r="A48" s="48"/>
      <c r="B48" s="1200"/>
      <c r="C48" s="1201"/>
      <c r="D48" s="62"/>
      <c r="E48" s="1182" t="s">
        <v>15</v>
      </c>
      <c r="F48" s="1182"/>
      <c r="G48" s="1182"/>
      <c r="H48" s="1182"/>
      <c r="I48" s="1182"/>
      <c r="J48" s="1183"/>
      <c r="K48" s="63">
        <v>249</v>
      </c>
      <c r="L48" s="64">
        <v>264</v>
      </c>
      <c r="M48" s="64">
        <v>254</v>
      </c>
      <c r="N48" s="64">
        <v>265</v>
      </c>
      <c r="O48" s="65">
        <v>237</v>
      </c>
      <c r="P48" s="48"/>
      <c r="Q48" s="48"/>
      <c r="R48" s="48"/>
      <c r="S48" s="48"/>
      <c r="T48" s="48"/>
      <c r="U48" s="48"/>
    </row>
    <row r="49" spans="1:21" ht="30.75" customHeight="1" x14ac:dyDescent="0.15">
      <c r="A49" s="48"/>
      <c r="B49" s="1200"/>
      <c r="C49" s="1201"/>
      <c r="D49" s="62"/>
      <c r="E49" s="1182" t="s">
        <v>16</v>
      </c>
      <c r="F49" s="1182"/>
      <c r="G49" s="1182"/>
      <c r="H49" s="1182"/>
      <c r="I49" s="1182"/>
      <c r="J49" s="1183"/>
      <c r="K49" s="63">
        <v>61</v>
      </c>
      <c r="L49" s="64">
        <v>64</v>
      </c>
      <c r="M49" s="64">
        <v>68</v>
      </c>
      <c r="N49" s="64">
        <v>86</v>
      </c>
      <c r="O49" s="65">
        <v>72</v>
      </c>
      <c r="P49" s="48"/>
      <c r="Q49" s="48"/>
      <c r="R49" s="48"/>
      <c r="S49" s="48"/>
      <c r="T49" s="48"/>
      <c r="U49" s="48"/>
    </row>
    <row r="50" spans="1:21" ht="30.75" customHeight="1" x14ac:dyDescent="0.15">
      <c r="A50" s="48"/>
      <c r="B50" s="1200"/>
      <c r="C50" s="1201"/>
      <c r="D50" s="62"/>
      <c r="E50" s="1182" t="s">
        <v>17</v>
      </c>
      <c r="F50" s="1182"/>
      <c r="G50" s="1182"/>
      <c r="H50" s="1182"/>
      <c r="I50" s="1182"/>
      <c r="J50" s="1183"/>
      <c r="K50" s="63" t="s">
        <v>523</v>
      </c>
      <c r="L50" s="64" t="s">
        <v>523</v>
      </c>
      <c r="M50" s="64" t="s">
        <v>523</v>
      </c>
      <c r="N50" s="64" t="s">
        <v>523</v>
      </c>
      <c r="O50" s="65" t="s">
        <v>523</v>
      </c>
      <c r="P50" s="48"/>
      <c r="Q50" s="48"/>
      <c r="R50" s="48"/>
      <c r="S50" s="48"/>
      <c r="T50" s="48"/>
      <c r="U50" s="48"/>
    </row>
    <row r="51" spans="1:21" ht="30.75" customHeight="1" x14ac:dyDescent="0.15">
      <c r="A51" s="48"/>
      <c r="B51" s="1202"/>
      <c r="C51" s="1203"/>
      <c r="D51" s="66"/>
      <c r="E51" s="1182" t="s">
        <v>18</v>
      </c>
      <c r="F51" s="1182"/>
      <c r="G51" s="1182"/>
      <c r="H51" s="1182"/>
      <c r="I51" s="1182"/>
      <c r="J51" s="1183"/>
      <c r="K51" s="63" t="s">
        <v>523</v>
      </c>
      <c r="L51" s="64" t="s">
        <v>523</v>
      </c>
      <c r="M51" s="64" t="s">
        <v>523</v>
      </c>
      <c r="N51" s="64" t="s">
        <v>523</v>
      </c>
      <c r="O51" s="65" t="s">
        <v>523</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415</v>
      </c>
      <c r="L52" s="64">
        <v>418</v>
      </c>
      <c r="M52" s="64">
        <v>429</v>
      </c>
      <c r="N52" s="64">
        <v>433</v>
      </c>
      <c r="O52" s="65">
        <v>443</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158</v>
      </c>
      <c r="L53" s="69">
        <v>171</v>
      </c>
      <c r="M53" s="69">
        <v>185</v>
      </c>
      <c r="N53" s="69">
        <v>220</v>
      </c>
      <c r="O53" s="70">
        <v>189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88" t="s">
        <v>25</v>
      </c>
      <c r="C57" s="1189"/>
      <c r="D57" s="1192" t="s">
        <v>26</v>
      </c>
      <c r="E57" s="1193"/>
      <c r="F57" s="1193"/>
      <c r="G57" s="1193"/>
      <c r="H57" s="1193"/>
      <c r="I57" s="1193"/>
      <c r="J57" s="1194"/>
      <c r="K57" s="83"/>
      <c r="L57" s="84"/>
      <c r="M57" s="84"/>
      <c r="N57" s="84"/>
      <c r="O57" s="85"/>
    </row>
    <row r="58" spans="1:21" ht="31.5" customHeight="1" thickBot="1" x14ac:dyDescent="0.2">
      <c r="B58" s="1190"/>
      <c r="C58" s="1191"/>
      <c r="D58" s="1195" t="s">
        <v>27</v>
      </c>
      <c r="E58" s="1196"/>
      <c r="F58" s="1196"/>
      <c r="G58" s="1196"/>
      <c r="H58" s="1196"/>
      <c r="I58" s="1196"/>
      <c r="J58" s="119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9NvwVVQ9eyBHJZmptsVa9rzwMZSJ5GZKKR6eBz0UOpfANodaHu8HZISn93ud/kIgu+OhG0ljFYXExOcqQYg==" saltValue="lbiJX5KOA/1B6HDQJVrP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3"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18" t="s">
        <v>30</v>
      </c>
      <c r="C41" s="1219"/>
      <c r="D41" s="102"/>
      <c r="E41" s="1220" t="s">
        <v>31</v>
      </c>
      <c r="F41" s="1220"/>
      <c r="G41" s="1220"/>
      <c r="H41" s="1221"/>
      <c r="I41" s="358">
        <v>2848</v>
      </c>
      <c r="J41" s="359">
        <v>2800</v>
      </c>
      <c r="K41" s="359">
        <v>2849</v>
      </c>
      <c r="L41" s="359">
        <v>2814</v>
      </c>
      <c r="M41" s="360">
        <v>3031</v>
      </c>
    </row>
    <row r="42" spans="2:13" ht="27.75" customHeight="1" x14ac:dyDescent="0.15">
      <c r="B42" s="1208"/>
      <c r="C42" s="1209"/>
      <c r="D42" s="103"/>
      <c r="E42" s="1212" t="s">
        <v>32</v>
      </c>
      <c r="F42" s="1212"/>
      <c r="G42" s="1212"/>
      <c r="H42" s="1213"/>
      <c r="I42" s="361" t="s">
        <v>523</v>
      </c>
      <c r="J42" s="362" t="s">
        <v>523</v>
      </c>
      <c r="K42" s="362" t="s">
        <v>523</v>
      </c>
      <c r="L42" s="362" t="s">
        <v>523</v>
      </c>
      <c r="M42" s="363" t="s">
        <v>523</v>
      </c>
    </row>
    <row r="43" spans="2:13" ht="27.75" customHeight="1" x14ac:dyDescent="0.15">
      <c r="B43" s="1208"/>
      <c r="C43" s="1209"/>
      <c r="D43" s="103"/>
      <c r="E43" s="1212" t="s">
        <v>33</v>
      </c>
      <c r="F43" s="1212"/>
      <c r="G43" s="1212"/>
      <c r="H43" s="1213"/>
      <c r="I43" s="361">
        <v>1800</v>
      </c>
      <c r="J43" s="362">
        <v>1666</v>
      </c>
      <c r="K43" s="362">
        <v>1435</v>
      </c>
      <c r="L43" s="362">
        <v>1229</v>
      </c>
      <c r="M43" s="363">
        <v>1003</v>
      </c>
    </row>
    <row r="44" spans="2:13" ht="27.75" customHeight="1" x14ac:dyDescent="0.15">
      <c r="B44" s="1208"/>
      <c r="C44" s="1209"/>
      <c r="D44" s="103"/>
      <c r="E44" s="1212" t="s">
        <v>34</v>
      </c>
      <c r="F44" s="1212"/>
      <c r="G44" s="1212"/>
      <c r="H44" s="1213"/>
      <c r="I44" s="361">
        <v>488</v>
      </c>
      <c r="J44" s="362">
        <v>461</v>
      </c>
      <c r="K44" s="362">
        <v>644</v>
      </c>
      <c r="L44" s="362">
        <v>695</v>
      </c>
      <c r="M44" s="363">
        <v>623</v>
      </c>
    </row>
    <row r="45" spans="2:13" ht="27.75" customHeight="1" x14ac:dyDescent="0.15">
      <c r="B45" s="1208"/>
      <c r="C45" s="1209"/>
      <c r="D45" s="103"/>
      <c r="E45" s="1212" t="s">
        <v>35</v>
      </c>
      <c r="F45" s="1212"/>
      <c r="G45" s="1212"/>
      <c r="H45" s="1213"/>
      <c r="I45" s="361">
        <v>1101</v>
      </c>
      <c r="J45" s="362">
        <v>1076</v>
      </c>
      <c r="K45" s="362">
        <v>1054</v>
      </c>
      <c r="L45" s="362">
        <v>1075</v>
      </c>
      <c r="M45" s="363">
        <v>1052</v>
      </c>
    </row>
    <row r="46" spans="2:13" ht="27.75" customHeight="1" x14ac:dyDescent="0.15">
      <c r="B46" s="1208"/>
      <c r="C46" s="1209"/>
      <c r="D46" s="104"/>
      <c r="E46" s="1212" t="s">
        <v>36</v>
      </c>
      <c r="F46" s="1212"/>
      <c r="G46" s="1212"/>
      <c r="H46" s="1213"/>
      <c r="I46" s="361">
        <v>184</v>
      </c>
      <c r="J46" s="362">
        <v>178</v>
      </c>
      <c r="K46" s="362">
        <v>167</v>
      </c>
      <c r="L46" s="362">
        <v>161</v>
      </c>
      <c r="M46" s="363">
        <v>156</v>
      </c>
    </row>
    <row r="47" spans="2:13" ht="27.75" customHeight="1" x14ac:dyDescent="0.15">
      <c r="B47" s="1208"/>
      <c r="C47" s="1209"/>
      <c r="D47" s="105"/>
      <c r="E47" s="1222" t="s">
        <v>37</v>
      </c>
      <c r="F47" s="1223"/>
      <c r="G47" s="1223"/>
      <c r="H47" s="1224"/>
      <c r="I47" s="361" t="s">
        <v>523</v>
      </c>
      <c r="J47" s="362" t="s">
        <v>523</v>
      </c>
      <c r="K47" s="362" t="s">
        <v>523</v>
      </c>
      <c r="L47" s="362" t="s">
        <v>523</v>
      </c>
      <c r="M47" s="363" t="s">
        <v>523</v>
      </c>
    </row>
    <row r="48" spans="2:13" ht="27.75" customHeight="1" x14ac:dyDescent="0.15">
      <c r="B48" s="1208"/>
      <c r="C48" s="1209"/>
      <c r="D48" s="103"/>
      <c r="E48" s="1212" t="s">
        <v>38</v>
      </c>
      <c r="F48" s="1212"/>
      <c r="G48" s="1212"/>
      <c r="H48" s="1213"/>
      <c r="I48" s="361" t="s">
        <v>523</v>
      </c>
      <c r="J48" s="362" t="s">
        <v>523</v>
      </c>
      <c r="K48" s="362" t="s">
        <v>523</v>
      </c>
      <c r="L48" s="362" t="s">
        <v>523</v>
      </c>
      <c r="M48" s="363" t="s">
        <v>523</v>
      </c>
    </row>
    <row r="49" spans="2:13" ht="27.75" customHeight="1" x14ac:dyDescent="0.15">
      <c r="B49" s="1210"/>
      <c r="C49" s="1211"/>
      <c r="D49" s="103"/>
      <c r="E49" s="1212" t="s">
        <v>39</v>
      </c>
      <c r="F49" s="1212"/>
      <c r="G49" s="1212"/>
      <c r="H49" s="1213"/>
      <c r="I49" s="361" t="s">
        <v>523</v>
      </c>
      <c r="J49" s="362" t="s">
        <v>523</v>
      </c>
      <c r="K49" s="362" t="s">
        <v>523</v>
      </c>
      <c r="L49" s="362" t="s">
        <v>523</v>
      </c>
      <c r="M49" s="363" t="s">
        <v>523</v>
      </c>
    </row>
    <row r="50" spans="2:13" ht="27.75" customHeight="1" x14ac:dyDescent="0.15">
      <c r="B50" s="1206" t="s">
        <v>40</v>
      </c>
      <c r="C50" s="1207"/>
      <c r="D50" s="106"/>
      <c r="E50" s="1212" t="s">
        <v>41</v>
      </c>
      <c r="F50" s="1212"/>
      <c r="G50" s="1212"/>
      <c r="H50" s="1213"/>
      <c r="I50" s="361">
        <v>4840</v>
      </c>
      <c r="J50" s="362">
        <v>4647</v>
      </c>
      <c r="K50" s="362">
        <v>4557</v>
      </c>
      <c r="L50" s="362">
        <v>4679</v>
      </c>
      <c r="M50" s="363">
        <v>4836</v>
      </c>
    </row>
    <row r="51" spans="2:13" ht="27.75" customHeight="1" x14ac:dyDescent="0.15">
      <c r="B51" s="1208"/>
      <c r="C51" s="1209"/>
      <c r="D51" s="103"/>
      <c r="E51" s="1212" t="s">
        <v>42</v>
      </c>
      <c r="F51" s="1212"/>
      <c r="G51" s="1212"/>
      <c r="H51" s="1213"/>
      <c r="I51" s="361">
        <v>8</v>
      </c>
      <c r="J51" s="362">
        <v>5</v>
      </c>
      <c r="K51" s="362">
        <v>3</v>
      </c>
      <c r="L51" s="362">
        <v>1</v>
      </c>
      <c r="M51" s="363" t="s">
        <v>523</v>
      </c>
    </row>
    <row r="52" spans="2:13" ht="27.75" customHeight="1" x14ac:dyDescent="0.15">
      <c r="B52" s="1210"/>
      <c r="C52" s="1211"/>
      <c r="D52" s="103"/>
      <c r="E52" s="1212" t="s">
        <v>43</v>
      </c>
      <c r="F52" s="1212"/>
      <c r="G52" s="1212"/>
      <c r="H52" s="1213"/>
      <c r="I52" s="361">
        <v>3903</v>
      </c>
      <c r="J52" s="362">
        <v>3831</v>
      </c>
      <c r="K52" s="362">
        <v>3682</v>
      </c>
      <c r="L52" s="362">
        <v>3688</v>
      </c>
      <c r="M52" s="363">
        <v>2594</v>
      </c>
    </row>
    <row r="53" spans="2:13" ht="27.75" customHeight="1" thickBot="1" x14ac:dyDescent="0.2">
      <c r="B53" s="1214" t="s">
        <v>44</v>
      </c>
      <c r="C53" s="1215"/>
      <c r="D53" s="107"/>
      <c r="E53" s="1216" t="s">
        <v>45</v>
      </c>
      <c r="F53" s="1216"/>
      <c r="G53" s="1216"/>
      <c r="H53" s="1217"/>
      <c r="I53" s="364">
        <v>-2331</v>
      </c>
      <c r="J53" s="365">
        <v>-2301</v>
      </c>
      <c r="K53" s="365">
        <v>-2094</v>
      </c>
      <c r="L53" s="365">
        <v>-2393</v>
      </c>
      <c r="M53" s="366">
        <v>-1566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kZhmyeBJ5HlcgdGNfh+fbdCX2UfnZR8D5IyfFuQxxynm5w+firluyaZErmWmcjvucOC7zCkyO8G8BIY57enw==" saltValue="l25sRqpoiYdebZbwuFRo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4"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3" t="s">
        <v>48</v>
      </c>
      <c r="D55" s="1233"/>
      <c r="E55" s="1234"/>
      <c r="F55" s="119">
        <v>1226</v>
      </c>
      <c r="G55" s="119">
        <v>1227</v>
      </c>
      <c r="H55" s="120">
        <v>1229</v>
      </c>
    </row>
    <row r="56" spans="2:8" ht="52.5" customHeight="1" x14ac:dyDescent="0.15">
      <c r="B56" s="121"/>
      <c r="C56" s="1235" t="s">
        <v>49</v>
      </c>
      <c r="D56" s="1235"/>
      <c r="E56" s="1236"/>
      <c r="F56" s="122">
        <v>79</v>
      </c>
      <c r="G56" s="122">
        <v>79</v>
      </c>
      <c r="H56" s="123">
        <v>79</v>
      </c>
    </row>
    <row r="57" spans="2:8" ht="53.25" customHeight="1" x14ac:dyDescent="0.15">
      <c r="B57" s="121"/>
      <c r="C57" s="1237" t="s">
        <v>50</v>
      </c>
      <c r="D57" s="1237"/>
      <c r="E57" s="1238"/>
      <c r="F57" s="124">
        <v>2709</v>
      </c>
      <c r="G57" s="124">
        <v>2824</v>
      </c>
      <c r="H57" s="125">
        <v>2977</v>
      </c>
    </row>
    <row r="58" spans="2:8" ht="45.75" customHeight="1" x14ac:dyDescent="0.15">
      <c r="B58" s="126"/>
      <c r="C58" s="1225" t="s">
        <v>612</v>
      </c>
      <c r="D58" s="1226"/>
      <c r="E58" s="1227"/>
      <c r="F58" s="127">
        <v>765</v>
      </c>
      <c r="G58" s="127">
        <v>765</v>
      </c>
      <c r="H58" s="128">
        <v>766</v>
      </c>
    </row>
    <row r="59" spans="2:8" ht="45.75" customHeight="1" x14ac:dyDescent="0.15">
      <c r="B59" s="126"/>
      <c r="C59" s="1225" t="s">
        <v>613</v>
      </c>
      <c r="D59" s="1226"/>
      <c r="E59" s="1227"/>
      <c r="F59" s="127">
        <v>625</v>
      </c>
      <c r="G59" s="127">
        <v>626</v>
      </c>
      <c r="H59" s="128">
        <v>626</v>
      </c>
    </row>
    <row r="60" spans="2:8" ht="45.75" customHeight="1" x14ac:dyDescent="0.15">
      <c r="B60" s="126"/>
      <c r="C60" s="1225" t="s">
        <v>614</v>
      </c>
      <c r="D60" s="1226"/>
      <c r="E60" s="1227"/>
      <c r="F60" s="127">
        <v>438</v>
      </c>
      <c r="G60" s="127">
        <v>438</v>
      </c>
      <c r="H60" s="128">
        <v>450</v>
      </c>
    </row>
    <row r="61" spans="2:8" ht="45.75" customHeight="1" x14ac:dyDescent="0.15">
      <c r="B61" s="126"/>
      <c r="C61" s="1225" t="s">
        <v>615</v>
      </c>
      <c r="D61" s="1226"/>
      <c r="E61" s="1227"/>
      <c r="F61" s="127">
        <v>402</v>
      </c>
      <c r="G61" s="127">
        <v>403</v>
      </c>
      <c r="H61" s="128">
        <v>403</v>
      </c>
    </row>
    <row r="62" spans="2:8" ht="45.75" customHeight="1" thickBot="1" x14ac:dyDescent="0.2">
      <c r="B62" s="129"/>
      <c r="C62" s="1228" t="s">
        <v>616</v>
      </c>
      <c r="D62" s="1229"/>
      <c r="E62" s="1230"/>
      <c r="F62" s="130">
        <v>100</v>
      </c>
      <c r="G62" s="130">
        <v>200</v>
      </c>
      <c r="H62" s="131">
        <v>330</v>
      </c>
    </row>
    <row r="63" spans="2:8" ht="52.5" customHeight="1" thickBot="1" x14ac:dyDescent="0.2">
      <c r="B63" s="132"/>
      <c r="C63" s="1231" t="s">
        <v>51</v>
      </c>
      <c r="D63" s="1231"/>
      <c r="E63" s="1232"/>
      <c r="F63" s="133">
        <v>4015</v>
      </c>
      <c r="G63" s="133">
        <v>4131</v>
      </c>
      <c r="H63" s="134">
        <v>4285</v>
      </c>
    </row>
    <row r="64" spans="2:8" x14ac:dyDescent="0.15"/>
  </sheetData>
  <sheetProtection algorithmName="SHA-512" hashValue="1Y0xrjgxgG6L37y4Vy/zlPCgaU46omM8+p5sIdsKHVcTPGAkVksc369ovSj9YBu9phFN3QdYi3/O3XtYZGY1SQ==" saltValue="AeGCbdquvTY3UJIS+DNin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8" scale="5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6" workbookViewId="0">
      <selection activeCell="K34" sqref="K34"/>
    </sheetView>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50486</v>
      </c>
      <c r="E3" s="153"/>
      <c r="F3" s="154">
        <v>122882</v>
      </c>
      <c r="G3" s="155"/>
      <c r="H3" s="156"/>
    </row>
    <row r="4" spans="1:8" x14ac:dyDescent="0.15">
      <c r="A4" s="157"/>
      <c r="B4" s="158"/>
      <c r="C4" s="159"/>
      <c r="D4" s="160">
        <v>39798</v>
      </c>
      <c r="E4" s="161"/>
      <c r="F4" s="162">
        <v>65785</v>
      </c>
      <c r="G4" s="163"/>
      <c r="H4" s="164"/>
    </row>
    <row r="5" spans="1:8" x14ac:dyDescent="0.15">
      <c r="A5" s="145" t="s">
        <v>556</v>
      </c>
      <c r="B5" s="150"/>
      <c r="C5" s="151"/>
      <c r="D5" s="152">
        <v>87134</v>
      </c>
      <c r="E5" s="153"/>
      <c r="F5" s="154">
        <v>114790</v>
      </c>
      <c r="G5" s="155"/>
      <c r="H5" s="156"/>
    </row>
    <row r="6" spans="1:8" x14ac:dyDescent="0.15">
      <c r="A6" s="157"/>
      <c r="B6" s="158"/>
      <c r="C6" s="159"/>
      <c r="D6" s="160">
        <v>77224</v>
      </c>
      <c r="E6" s="161"/>
      <c r="F6" s="162">
        <v>55601</v>
      </c>
      <c r="G6" s="163"/>
      <c r="H6" s="164"/>
    </row>
    <row r="7" spans="1:8" x14ac:dyDescent="0.15">
      <c r="A7" s="145" t="s">
        <v>557</v>
      </c>
      <c r="B7" s="150"/>
      <c r="C7" s="151"/>
      <c r="D7" s="152">
        <v>50091</v>
      </c>
      <c r="E7" s="153"/>
      <c r="F7" s="154">
        <v>126262</v>
      </c>
      <c r="G7" s="155"/>
      <c r="H7" s="156"/>
    </row>
    <row r="8" spans="1:8" x14ac:dyDescent="0.15">
      <c r="A8" s="157"/>
      <c r="B8" s="158"/>
      <c r="C8" s="159"/>
      <c r="D8" s="160">
        <v>33928</v>
      </c>
      <c r="E8" s="161"/>
      <c r="F8" s="162">
        <v>56769</v>
      </c>
      <c r="G8" s="163"/>
      <c r="H8" s="164"/>
    </row>
    <row r="9" spans="1:8" x14ac:dyDescent="0.15">
      <c r="A9" s="145" t="s">
        <v>558</v>
      </c>
      <c r="B9" s="150"/>
      <c r="C9" s="151"/>
      <c r="D9" s="152">
        <v>54440</v>
      </c>
      <c r="E9" s="153"/>
      <c r="F9" s="154">
        <v>126525</v>
      </c>
      <c r="G9" s="155"/>
      <c r="H9" s="156"/>
    </row>
    <row r="10" spans="1:8" x14ac:dyDescent="0.15">
      <c r="A10" s="157"/>
      <c r="B10" s="158"/>
      <c r="C10" s="159"/>
      <c r="D10" s="160">
        <v>36493</v>
      </c>
      <c r="E10" s="161"/>
      <c r="F10" s="162">
        <v>67052</v>
      </c>
      <c r="G10" s="163"/>
      <c r="H10" s="164"/>
    </row>
    <row r="11" spans="1:8" x14ac:dyDescent="0.15">
      <c r="A11" s="145" t="s">
        <v>559</v>
      </c>
      <c r="B11" s="150"/>
      <c r="C11" s="151"/>
      <c r="D11" s="152">
        <v>89410</v>
      </c>
      <c r="E11" s="153"/>
      <c r="F11" s="154">
        <v>122054</v>
      </c>
      <c r="G11" s="155"/>
      <c r="H11" s="156"/>
    </row>
    <row r="12" spans="1:8" x14ac:dyDescent="0.15">
      <c r="A12" s="157"/>
      <c r="B12" s="158"/>
      <c r="C12" s="165"/>
      <c r="D12" s="160">
        <v>79548</v>
      </c>
      <c r="E12" s="161"/>
      <c r="F12" s="162">
        <v>68298</v>
      </c>
      <c r="G12" s="163"/>
      <c r="H12" s="164"/>
    </row>
    <row r="13" spans="1:8" x14ac:dyDescent="0.15">
      <c r="A13" s="145"/>
      <c r="B13" s="150"/>
      <c r="C13" s="166"/>
      <c r="D13" s="167">
        <v>66312</v>
      </c>
      <c r="E13" s="168"/>
      <c r="F13" s="169">
        <v>122503</v>
      </c>
      <c r="G13" s="170"/>
      <c r="H13" s="156"/>
    </row>
    <row r="14" spans="1:8" x14ac:dyDescent="0.15">
      <c r="A14" s="157"/>
      <c r="B14" s="158"/>
      <c r="C14" s="159"/>
      <c r="D14" s="160">
        <v>53398</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19.61</v>
      </c>
      <c r="C19" s="171">
        <f>ROUND(VALUE(SUBSTITUTE(実質収支比率等に係る経年分析!G$48,"▲","-")),2)</f>
        <v>19.7</v>
      </c>
      <c r="D19" s="171">
        <f>ROUND(VALUE(SUBSTITUTE(実質収支比率等に係る経年分析!H$48,"▲","-")),2)</f>
        <v>20.43</v>
      </c>
      <c r="E19" s="171">
        <f>ROUND(VALUE(SUBSTITUTE(実質収支比率等に係る経年分析!I$48,"▲","-")),2)</f>
        <v>16.690000000000001</v>
      </c>
      <c r="F19" s="171">
        <f>ROUND(VALUE(SUBSTITUTE(実質収支比率等に係る経年分析!J$48,"▲","-")),2)</f>
        <v>18.059999999999999</v>
      </c>
    </row>
    <row r="20" spans="1:11" x14ac:dyDescent="0.15">
      <c r="A20" s="171" t="s">
        <v>55</v>
      </c>
      <c r="B20" s="171">
        <f>ROUND(VALUE(SUBSTITUTE(実質収支比率等に係る経年分析!F$47,"▲","-")),2)</f>
        <v>58.89</v>
      </c>
      <c r="C20" s="171">
        <f>ROUND(VALUE(SUBSTITUTE(実質収支比率等に係る経年分析!G$47,"▲","-")),2)</f>
        <v>48.89</v>
      </c>
      <c r="D20" s="171">
        <f>ROUND(VALUE(SUBSTITUTE(実質収支比率等に係る経年分析!H$47,"▲","-")),2)</f>
        <v>44.68</v>
      </c>
      <c r="E20" s="171">
        <f>ROUND(VALUE(SUBSTITUTE(実質収支比率等に係る経年分析!I$47,"▲","-")),2)</f>
        <v>42.23</v>
      </c>
      <c r="F20" s="171">
        <f>ROUND(VALUE(SUBSTITUTE(実質収支比率等に係る経年分析!J$47,"▲","-")),2)</f>
        <v>39.54</v>
      </c>
    </row>
    <row r="21" spans="1:11" x14ac:dyDescent="0.15">
      <c r="A21" s="171" t="s">
        <v>56</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-11.27</v>
      </c>
      <c r="D21" s="171">
        <f>IF(ISNUMBER(VALUE(SUBSTITUTE(実質収支比率等に係る経年分析!H$49,"▲","-"))),ROUND(VALUE(SUBSTITUTE(実質収支比率等に係る経年分析!H$49,"▲","-")),2),NA())</f>
        <v>-2.63</v>
      </c>
      <c r="E21" s="171">
        <f>IF(ISNUMBER(VALUE(SUBSTITUTE(実質収支比率等に係る経年分析!I$49,"▲","-"))),ROUND(VALUE(SUBSTITUTE(実質収支比率等に係る経年分析!I$49,"▲","-")),2),NA())</f>
        <v>-2.57</v>
      </c>
      <c r="F21" s="171">
        <f>IF(ISNUMBER(VALUE(SUBSTITUTE(実質収支比率等に係る経年分析!J$49,"▲","-"))),ROUND(VALUE(SUBSTITUTE(実質収支比率等に係る経年分析!J$49,"▲","-")),2),NA())</f>
        <v>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1.1499999999999999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0.19</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0.12</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0.18</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0.09</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立科町後期高齢者医療特別会計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立科町白樺高原下水道事業特別会計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x14ac:dyDescent="0.15">
      <c r="A31" s="172" t="str">
        <f>IF(連結実質赤字比率に係る赤字・黒字の構成分析!C$39="",NA(),連結実質赤字比率に係る赤字・黒字の構成分析!C$39)</f>
        <v>立科町国民健康保険特別会計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0.56000000000000005</v>
      </c>
    </row>
    <row r="32" spans="1:11" x14ac:dyDescent="0.15">
      <c r="A32" s="172" t="str">
        <f>IF(連結実質赤字比率に係る赤字・黒字の構成分析!C$38="",NA(),連結実質赤字比率に係る赤字・黒字の構成分析!C$38)</f>
        <v>立科町索道事業特別会計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9.34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8.5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5.83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立科町介護保険特別会計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1.63</v>
      </c>
    </row>
    <row r="34" spans="1:16" x14ac:dyDescent="0.15">
      <c r="A34" s="172" t="str">
        <f>IF(連結実質赤字比率に係る赤字・黒字の構成分析!C$36="",NA(),連結実質赤字比率に係る赤字・黒字の構成分析!C$36)</f>
        <v>立科町下水道事業会計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17.079999999999998</v>
      </c>
    </row>
    <row r="36" spans="1:16" x14ac:dyDescent="0.15">
      <c r="A36" s="172" t="str">
        <f>IF(連結実質赤字比率に係る赤字・黒字の構成分析!C$34="",NA(),連結実質赤字比率に係る赤字・黒字の構成分析!C$34)</f>
        <v>立科町水道事業会計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24.46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415</v>
      </c>
      <c r="E42" s="173"/>
      <c r="F42" s="173"/>
      <c r="G42" s="173">
        <f>'実質公債費比率（分子）の構造'!L$52</f>
        <v>418</v>
      </c>
      <c r="H42" s="173"/>
      <c r="I42" s="173"/>
      <c r="J42" s="173">
        <f>'実質公債費比率（分子）の構造'!M$52</f>
        <v>429</v>
      </c>
      <c r="K42" s="173"/>
      <c r="L42" s="173"/>
      <c r="M42" s="173">
        <f>'実質公債費比率（分子）の構造'!N$52</f>
        <v>433</v>
      </c>
      <c r="N42" s="173"/>
      <c r="O42" s="173"/>
      <c r="P42" s="173">
        <f>'実質公債費比率（分子）の構造'!O$52</f>
        <v>443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61</v>
      </c>
      <c r="C45" s="173"/>
      <c r="D45" s="173"/>
      <c r="E45" s="173">
        <f>'実質公債費比率（分子）の構造'!L$49</f>
        <v>64</v>
      </c>
      <c r="F45" s="173"/>
      <c r="G45" s="173"/>
      <c r="H45" s="173">
        <f>'実質公債費比率（分子）の構造'!M$49</f>
        <v>68</v>
      </c>
      <c r="I45" s="173"/>
      <c r="J45" s="173"/>
      <c r="K45" s="173">
        <f>'実質公債費比率（分子）の構造'!N$49</f>
        <v>86</v>
      </c>
      <c r="L45" s="173"/>
      <c r="M45" s="173"/>
      <c r="N45" s="173">
        <f>'実質公債費比率（分子）の構造'!O$49</f>
        <v>72</v>
      </c>
      <c r="O45" s="173"/>
      <c r="P45" s="173"/>
    </row>
    <row r="46" spans="1:16" x14ac:dyDescent="0.15">
      <c r="A46" s="173" t="s">
        <v>67</v>
      </c>
      <c r="B46" s="173">
        <f>'実質公債費比率（分子）の構造'!K$48</f>
        <v>249</v>
      </c>
      <c r="C46" s="173"/>
      <c r="D46" s="173"/>
      <c r="E46" s="173">
        <f>'実質公債費比率（分子）の構造'!L$48</f>
        <v>264</v>
      </c>
      <c r="F46" s="173"/>
      <c r="G46" s="173"/>
      <c r="H46" s="173">
        <f>'実質公債費比率（分子）の構造'!M$48</f>
        <v>254</v>
      </c>
      <c r="I46" s="173"/>
      <c r="J46" s="173"/>
      <c r="K46" s="173">
        <f>'実質公債費比率（分子）の構造'!N$48</f>
        <v>265</v>
      </c>
      <c r="L46" s="173"/>
      <c r="M46" s="173"/>
      <c r="N46" s="173">
        <f>'実質公債費比率（分子）の構造'!O$48</f>
        <v>237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263</v>
      </c>
      <c r="C49" s="173"/>
      <c r="D49" s="173"/>
      <c r="E49" s="173">
        <f>'実質公債費比率（分子）の構造'!L$45</f>
        <v>261</v>
      </c>
      <c r="F49" s="173"/>
      <c r="G49" s="173"/>
      <c r="H49" s="173">
        <f>'実質公債費比率（分子）の構造'!M$45</f>
        <v>292</v>
      </c>
      <c r="I49" s="173"/>
      <c r="J49" s="173"/>
      <c r="K49" s="173">
        <f>'実質公債費比率（分子）の構造'!N$45</f>
        <v>302</v>
      </c>
      <c r="L49" s="173"/>
      <c r="M49" s="173"/>
      <c r="N49" s="173">
        <f>'実質公債費比率（分子）の構造'!O$45</f>
        <v>323</v>
      </c>
      <c r="O49" s="173"/>
      <c r="P49" s="173"/>
    </row>
    <row r="50" spans="1:16" x14ac:dyDescent="0.15">
      <c r="A50" s="173" t="s">
        <v>71</v>
      </c>
      <c r="B50" s="173" t="e">
        <f>NA()</f>
        <v>#N/A</v>
      </c>
      <c r="C50" s="173">
        <f>IF(ISNUMBER('実質公債費比率（分子）の構造'!K$53),'実質公債費比率（分子）の構造'!K$53,NA())</f>
        <v>158</v>
      </c>
      <c r="D50" s="173" t="e">
        <f>NA()</f>
        <v>#N/A</v>
      </c>
      <c r="E50" s="173" t="e">
        <f>NA()</f>
        <v>#N/A</v>
      </c>
      <c r="F50" s="173">
        <f>IF(ISNUMBER('実質公債費比率（分子）の構造'!L$53),'実質公債費比率（分子）の構造'!L$53,NA())</f>
        <v>171</v>
      </c>
      <c r="G50" s="173" t="e">
        <f>NA()</f>
        <v>#N/A</v>
      </c>
      <c r="H50" s="173" t="e">
        <f>NA()</f>
        <v>#N/A</v>
      </c>
      <c r="I50" s="173">
        <f>IF(ISNUMBER('実質公債費比率（分子）の構造'!M$53),'実質公債費比率（分子）の構造'!M$53,NA())</f>
        <v>185</v>
      </c>
      <c r="J50" s="173" t="e">
        <f>NA()</f>
        <v>#N/A</v>
      </c>
      <c r="K50" s="173" t="e">
        <f>NA()</f>
        <v>#N/A</v>
      </c>
      <c r="L50" s="173">
        <f>IF(ISNUMBER('実質公債費比率（分子）の構造'!N$53),'実質公債費比率（分子）の構造'!N$53,NA())</f>
        <v>220</v>
      </c>
      <c r="M50" s="173" t="e">
        <f>NA()</f>
        <v>#N/A</v>
      </c>
      <c r="N50" s="173" t="e">
        <f>NA()</f>
        <v>#N/A</v>
      </c>
      <c r="O50" s="173">
        <f>IF(ISNUMBER('実質公債費比率（分子）の構造'!O$53),'実質公債費比率（分子）の構造'!O$53,NA())</f>
        <v>189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3903</v>
      </c>
      <c r="E56" s="172"/>
      <c r="F56" s="172"/>
      <c r="G56" s="172">
        <f>'将来負担比率（分子）の構造'!J$52</f>
        <v>3831</v>
      </c>
      <c r="H56" s="172"/>
      <c r="I56" s="172"/>
      <c r="J56" s="172">
        <f>'将来負担比率（分子）の構造'!K$52</f>
        <v>3682</v>
      </c>
      <c r="K56" s="172"/>
      <c r="L56" s="172"/>
      <c r="M56" s="172">
        <f>'将来負担比率（分子）の構造'!L$52</f>
        <v>3688</v>
      </c>
      <c r="N56" s="172"/>
      <c r="O56" s="172"/>
      <c r="P56" s="172">
        <f>'将来負担比率（分子）の構造'!M$52</f>
        <v>2594</v>
      </c>
    </row>
    <row r="57" spans="1:16" x14ac:dyDescent="0.15">
      <c r="A57" s="172" t="s">
        <v>42</v>
      </c>
      <c r="B57" s="172"/>
      <c r="C57" s="172"/>
      <c r="D57" s="172">
        <f>'将来負担比率（分子）の構造'!I$51</f>
        <v>8</v>
      </c>
      <c r="E57" s="172"/>
      <c r="F57" s="172"/>
      <c r="G57" s="172">
        <f>'将来負担比率（分子）の構造'!J$51</f>
        <v>5</v>
      </c>
      <c r="H57" s="172"/>
      <c r="I57" s="172"/>
      <c r="J57" s="172">
        <f>'将来負担比率（分子）の構造'!K$51</f>
        <v>3</v>
      </c>
      <c r="K57" s="172"/>
      <c r="L57" s="172"/>
      <c r="M57" s="172">
        <f>'将来負担比率（分子）の構造'!L$51</f>
        <v>1</v>
      </c>
      <c r="N57" s="172"/>
      <c r="O57" s="172"/>
      <c r="P57" s="172" t="str">
        <f>'将来負担比率（分子）の構造'!M$51</f>
        <v>-</v>
      </c>
    </row>
    <row r="58" spans="1:16" x14ac:dyDescent="0.15">
      <c r="A58" s="172" t="s">
        <v>41</v>
      </c>
      <c r="B58" s="172"/>
      <c r="C58" s="172"/>
      <c r="D58" s="172">
        <f>'将来負担比率（分子）の構造'!I$50</f>
        <v>4840</v>
      </c>
      <c r="E58" s="172"/>
      <c r="F58" s="172"/>
      <c r="G58" s="172">
        <f>'将来負担比率（分子）の構造'!J$50</f>
        <v>4647</v>
      </c>
      <c r="H58" s="172"/>
      <c r="I58" s="172"/>
      <c r="J58" s="172">
        <f>'将来負担比率（分子）の構造'!K$50</f>
        <v>4557</v>
      </c>
      <c r="K58" s="172"/>
      <c r="L58" s="172"/>
      <c r="M58" s="172">
        <f>'将来負担比率（分子）の構造'!L$50</f>
        <v>4679</v>
      </c>
      <c r="N58" s="172"/>
      <c r="O58" s="172"/>
      <c r="P58" s="172">
        <f>'将来負担比率（分子）の構造'!M$50</f>
        <v>4836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184</v>
      </c>
      <c r="C61" s="172"/>
      <c r="D61" s="172"/>
      <c r="E61" s="172">
        <f>'将来負担比率（分子）の構造'!J$46</f>
        <v>178</v>
      </c>
      <c r="F61" s="172"/>
      <c r="G61" s="172"/>
      <c r="H61" s="172">
        <f>'将来負担比率（分子）の構造'!K$46</f>
        <v>167</v>
      </c>
      <c r="I61" s="172"/>
      <c r="J61" s="172"/>
      <c r="K61" s="172">
        <f>'将来負担比率（分子）の構造'!L$46</f>
        <v>161</v>
      </c>
      <c r="L61" s="172"/>
      <c r="M61" s="172"/>
      <c r="N61" s="172">
        <f>'将来負担比率（分子）の構造'!M$46</f>
        <v>156</v>
      </c>
      <c r="O61" s="172"/>
      <c r="P61" s="172"/>
    </row>
    <row r="62" spans="1:16" x14ac:dyDescent="0.15">
      <c r="A62" s="172" t="s">
        <v>35</v>
      </c>
      <c r="B62" s="172">
        <f>'将来負担比率（分子）の構造'!I$45</f>
        <v>1101</v>
      </c>
      <c r="C62" s="172"/>
      <c r="D62" s="172"/>
      <c r="E62" s="172">
        <f>'将来負担比率（分子）の構造'!J$45</f>
        <v>1076</v>
      </c>
      <c r="F62" s="172"/>
      <c r="G62" s="172"/>
      <c r="H62" s="172">
        <f>'将来負担比率（分子）の構造'!K$45</f>
        <v>1054</v>
      </c>
      <c r="I62" s="172"/>
      <c r="J62" s="172"/>
      <c r="K62" s="172">
        <f>'将来負担比率（分子）の構造'!L$45</f>
        <v>1075</v>
      </c>
      <c r="L62" s="172"/>
      <c r="M62" s="172"/>
      <c r="N62" s="172">
        <f>'将来負担比率（分子）の構造'!M$45</f>
        <v>1052</v>
      </c>
      <c r="O62" s="172"/>
      <c r="P62" s="172"/>
    </row>
    <row r="63" spans="1:16" x14ac:dyDescent="0.15">
      <c r="A63" s="172" t="s">
        <v>34</v>
      </c>
      <c r="B63" s="172">
        <f>'将来負担比率（分子）の構造'!I$44</f>
        <v>488</v>
      </c>
      <c r="C63" s="172"/>
      <c r="D63" s="172"/>
      <c r="E63" s="172">
        <f>'将来負担比率（分子）の構造'!J$44</f>
        <v>461</v>
      </c>
      <c r="F63" s="172"/>
      <c r="G63" s="172"/>
      <c r="H63" s="172">
        <f>'将来負担比率（分子）の構造'!K$44</f>
        <v>644</v>
      </c>
      <c r="I63" s="172"/>
      <c r="J63" s="172"/>
      <c r="K63" s="172">
        <f>'将来負担比率（分子）の構造'!L$44</f>
        <v>695</v>
      </c>
      <c r="L63" s="172"/>
      <c r="M63" s="172"/>
      <c r="N63" s="172">
        <f>'将来負担比率（分子）の構造'!M$44</f>
        <v>623</v>
      </c>
      <c r="O63" s="172"/>
      <c r="P63" s="172"/>
    </row>
    <row r="64" spans="1:16" x14ac:dyDescent="0.15">
      <c r="A64" s="172" t="s">
        <v>33</v>
      </c>
      <c r="B64" s="172">
        <f>'将来負担比率（分子）の構造'!I$43</f>
        <v>1800</v>
      </c>
      <c r="C64" s="172"/>
      <c r="D64" s="172"/>
      <c r="E64" s="172">
        <f>'将来負担比率（分子）の構造'!J$43</f>
        <v>1666</v>
      </c>
      <c r="F64" s="172"/>
      <c r="G64" s="172"/>
      <c r="H64" s="172">
        <f>'将来負担比率（分子）の構造'!K$43</f>
        <v>1435</v>
      </c>
      <c r="I64" s="172"/>
      <c r="J64" s="172"/>
      <c r="K64" s="172">
        <f>'将来負担比率（分子）の構造'!L$43</f>
        <v>1229</v>
      </c>
      <c r="L64" s="172"/>
      <c r="M64" s="172"/>
      <c r="N64" s="172">
        <f>'将来負担比率（分子）の構造'!M$43</f>
        <v>1003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2848</v>
      </c>
      <c r="C66" s="172"/>
      <c r="D66" s="172"/>
      <c r="E66" s="172">
        <f>'将来負担比率（分子）の構造'!J$41</f>
        <v>2800</v>
      </c>
      <c r="F66" s="172"/>
      <c r="G66" s="172"/>
      <c r="H66" s="172">
        <f>'将来負担比率（分子）の構造'!K$41</f>
        <v>2849</v>
      </c>
      <c r="I66" s="172"/>
      <c r="J66" s="172"/>
      <c r="K66" s="172">
        <f>'将来負担比率（分子）の構造'!L$41</f>
        <v>2814</v>
      </c>
      <c r="L66" s="172"/>
      <c r="M66" s="172"/>
      <c r="N66" s="172">
        <f>'将来負担比率（分子）の構造'!M$41</f>
        <v>3031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1226</v>
      </c>
      <c r="C72" s="176">
        <f>基金残高に係る経年分析!G55</f>
        <v>1227</v>
      </c>
      <c r="D72" s="176">
        <f>基金残高に係る経年分析!H55</f>
        <v>1229</v>
      </c>
    </row>
    <row r="73" spans="1:16" x14ac:dyDescent="0.15">
      <c r="A73" s="175" t="s">
        <v>78</v>
      </c>
      <c r="B73" s="176">
        <f>基金残高に係る経年分析!F56</f>
        <v>79</v>
      </c>
      <c r="C73" s="176">
        <f>基金残高に係る経年分析!G56</f>
        <v>79</v>
      </c>
      <c r="D73" s="176">
        <f>基金残高に係る経年分析!H56</f>
        <v>79</v>
      </c>
    </row>
    <row r="74" spans="1:16" x14ac:dyDescent="0.15">
      <c r="A74" s="175" t="s">
        <v>79</v>
      </c>
      <c r="B74" s="176">
        <f>基金残高に係る経年分析!F57</f>
        <v>2709</v>
      </c>
      <c r="C74" s="176">
        <f>基金残高に係る経年分析!G57</f>
        <v>2824</v>
      </c>
      <c r="D74" s="176">
        <f>基金残高に係る経年分析!H57</f>
        <v>2977</v>
      </c>
    </row>
  </sheetData>
  <sheetProtection algorithmName="SHA-512" hashValue="OikDD7SlnalcxkDZxpbNLtipQpWqiHodg3fy4XvbNJeCvWMNBHTCH26/4JWUNk5Pp1przt6es0SWEO6yOmmLGA==" saltValue="tb/W5Wc6pF6xyqa8dMxx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8"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230</v>
      </c>
      <c r="C5" s="695"/>
      <c r="D5" s="695"/>
      <c r="E5" s="695"/>
      <c r="F5" s="695"/>
      <c r="G5" s="695"/>
      <c r="H5" s="695"/>
      <c r="I5" s="695"/>
      <c r="J5" s="695"/>
      <c r="K5" s="695"/>
      <c r="L5" s="695"/>
      <c r="M5" s="695"/>
      <c r="N5" s="695"/>
      <c r="O5" s="695"/>
      <c r="P5" s="695"/>
      <c r="Q5" s="696"/>
      <c r="R5" s="681">
        <v>832563</v>
      </c>
      <c r="S5" s="682"/>
      <c r="T5" s="682"/>
      <c r="U5" s="682"/>
      <c r="V5" s="682"/>
      <c r="W5" s="682"/>
      <c r="X5" s="682"/>
      <c r="Y5" s="725"/>
      <c r="Z5" s="743">
        <v>13.7</v>
      </c>
      <c r="AA5" s="743"/>
      <c r="AB5" s="743"/>
      <c r="AC5" s="743"/>
      <c r="AD5" s="744">
        <v>832563</v>
      </c>
      <c r="AE5" s="744"/>
      <c r="AF5" s="744"/>
      <c r="AG5" s="744"/>
      <c r="AH5" s="744"/>
      <c r="AI5" s="744"/>
      <c r="AJ5" s="744"/>
      <c r="AK5" s="744"/>
      <c r="AL5" s="726">
        <v>26</v>
      </c>
      <c r="AM5" s="699"/>
      <c r="AN5" s="699"/>
      <c r="AO5" s="727"/>
      <c r="AP5" s="694" t="s">
        <v>231</v>
      </c>
      <c r="AQ5" s="695"/>
      <c r="AR5" s="695"/>
      <c r="AS5" s="695"/>
      <c r="AT5" s="695"/>
      <c r="AU5" s="695"/>
      <c r="AV5" s="695"/>
      <c r="AW5" s="695"/>
      <c r="AX5" s="695"/>
      <c r="AY5" s="695"/>
      <c r="AZ5" s="695"/>
      <c r="BA5" s="695"/>
      <c r="BB5" s="695"/>
      <c r="BC5" s="695"/>
      <c r="BD5" s="695"/>
      <c r="BE5" s="695"/>
      <c r="BF5" s="696"/>
      <c r="BG5" s="628">
        <v>818616</v>
      </c>
      <c r="BH5" s="629"/>
      <c r="BI5" s="629"/>
      <c r="BJ5" s="629"/>
      <c r="BK5" s="629"/>
      <c r="BL5" s="629"/>
      <c r="BM5" s="629"/>
      <c r="BN5" s="630"/>
      <c r="BO5" s="655">
        <v>98.3</v>
      </c>
      <c r="BP5" s="655"/>
      <c r="BQ5" s="655"/>
      <c r="BR5" s="655"/>
      <c r="BS5" s="656">
        <v>4783</v>
      </c>
      <c r="BT5" s="656"/>
      <c r="BU5" s="656"/>
      <c r="BV5" s="656"/>
      <c r="BW5" s="656"/>
      <c r="BX5" s="656"/>
      <c r="BY5" s="656"/>
      <c r="BZ5" s="656"/>
      <c r="CA5" s="656"/>
      <c r="CB5" s="714"/>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235</v>
      </c>
      <c r="C6" s="626"/>
      <c r="D6" s="626"/>
      <c r="E6" s="626"/>
      <c r="F6" s="626"/>
      <c r="G6" s="626"/>
      <c r="H6" s="626"/>
      <c r="I6" s="626"/>
      <c r="J6" s="626"/>
      <c r="K6" s="626"/>
      <c r="L6" s="626"/>
      <c r="M6" s="626"/>
      <c r="N6" s="626"/>
      <c r="O6" s="626"/>
      <c r="P6" s="626"/>
      <c r="Q6" s="627"/>
      <c r="R6" s="628">
        <v>65919</v>
      </c>
      <c r="S6" s="629"/>
      <c r="T6" s="629"/>
      <c r="U6" s="629"/>
      <c r="V6" s="629"/>
      <c r="W6" s="629"/>
      <c r="X6" s="629"/>
      <c r="Y6" s="630"/>
      <c r="Z6" s="655">
        <v>1.1000000000000001</v>
      </c>
      <c r="AA6" s="655"/>
      <c r="AB6" s="655"/>
      <c r="AC6" s="655"/>
      <c r="AD6" s="656">
        <v>65919</v>
      </c>
      <c r="AE6" s="656"/>
      <c r="AF6" s="656"/>
      <c r="AG6" s="656"/>
      <c r="AH6" s="656"/>
      <c r="AI6" s="656"/>
      <c r="AJ6" s="656"/>
      <c r="AK6" s="656"/>
      <c r="AL6" s="631">
        <v>2.1</v>
      </c>
      <c r="AM6" s="632"/>
      <c r="AN6" s="632"/>
      <c r="AO6" s="657"/>
      <c r="AP6" s="625" t="s">
        <v>236</v>
      </c>
      <c r="AQ6" s="626"/>
      <c r="AR6" s="626"/>
      <c r="AS6" s="626"/>
      <c r="AT6" s="626"/>
      <c r="AU6" s="626"/>
      <c r="AV6" s="626"/>
      <c r="AW6" s="626"/>
      <c r="AX6" s="626"/>
      <c r="AY6" s="626"/>
      <c r="AZ6" s="626"/>
      <c r="BA6" s="626"/>
      <c r="BB6" s="626"/>
      <c r="BC6" s="626"/>
      <c r="BD6" s="626"/>
      <c r="BE6" s="626"/>
      <c r="BF6" s="627"/>
      <c r="BG6" s="628">
        <v>818616</v>
      </c>
      <c r="BH6" s="629"/>
      <c r="BI6" s="629"/>
      <c r="BJ6" s="629"/>
      <c r="BK6" s="629"/>
      <c r="BL6" s="629"/>
      <c r="BM6" s="629"/>
      <c r="BN6" s="630"/>
      <c r="BO6" s="655">
        <v>98.3</v>
      </c>
      <c r="BP6" s="655"/>
      <c r="BQ6" s="655"/>
      <c r="BR6" s="655"/>
      <c r="BS6" s="656">
        <v>4783</v>
      </c>
      <c r="BT6" s="656"/>
      <c r="BU6" s="656"/>
      <c r="BV6" s="656"/>
      <c r="BW6" s="656"/>
      <c r="BX6" s="656"/>
      <c r="BY6" s="656"/>
      <c r="BZ6" s="656"/>
      <c r="CA6" s="656"/>
      <c r="CB6" s="714"/>
      <c r="CD6" s="684" t="s">
        <v>237</v>
      </c>
      <c r="CE6" s="685"/>
      <c r="CF6" s="685"/>
      <c r="CG6" s="685"/>
      <c r="CH6" s="685"/>
      <c r="CI6" s="685"/>
      <c r="CJ6" s="685"/>
      <c r="CK6" s="685"/>
      <c r="CL6" s="685"/>
      <c r="CM6" s="685"/>
      <c r="CN6" s="685"/>
      <c r="CO6" s="685"/>
      <c r="CP6" s="685"/>
      <c r="CQ6" s="686"/>
      <c r="CR6" s="628">
        <v>67746</v>
      </c>
      <c r="CS6" s="629"/>
      <c r="CT6" s="629"/>
      <c r="CU6" s="629"/>
      <c r="CV6" s="629"/>
      <c r="CW6" s="629"/>
      <c r="CX6" s="629"/>
      <c r="CY6" s="630"/>
      <c r="CZ6" s="726">
        <v>1.2</v>
      </c>
      <c r="DA6" s="699"/>
      <c r="DB6" s="699"/>
      <c r="DC6" s="729"/>
      <c r="DD6" s="634" t="s">
        <v>238</v>
      </c>
      <c r="DE6" s="629"/>
      <c r="DF6" s="629"/>
      <c r="DG6" s="629"/>
      <c r="DH6" s="629"/>
      <c r="DI6" s="629"/>
      <c r="DJ6" s="629"/>
      <c r="DK6" s="629"/>
      <c r="DL6" s="629"/>
      <c r="DM6" s="629"/>
      <c r="DN6" s="629"/>
      <c r="DO6" s="629"/>
      <c r="DP6" s="630"/>
      <c r="DQ6" s="634">
        <v>67746</v>
      </c>
      <c r="DR6" s="629"/>
      <c r="DS6" s="629"/>
      <c r="DT6" s="629"/>
      <c r="DU6" s="629"/>
      <c r="DV6" s="629"/>
      <c r="DW6" s="629"/>
      <c r="DX6" s="629"/>
      <c r="DY6" s="629"/>
      <c r="DZ6" s="629"/>
      <c r="EA6" s="629"/>
      <c r="EB6" s="629"/>
      <c r="EC6" s="669"/>
    </row>
    <row r="7" spans="2:143" ht="11.25" customHeight="1" x14ac:dyDescent="0.15">
      <c r="B7" s="625" t="s">
        <v>239</v>
      </c>
      <c r="C7" s="626"/>
      <c r="D7" s="626"/>
      <c r="E7" s="626"/>
      <c r="F7" s="626"/>
      <c r="G7" s="626"/>
      <c r="H7" s="626"/>
      <c r="I7" s="626"/>
      <c r="J7" s="626"/>
      <c r="K7" s="626"/>
      <c r="L7" s="626"/>
      <c r="M7" s="626"/>
      <c r="N7" s="626"/>
      <c r="O7" s="626"/>
      <c r="P7" s="626"/>
      <c r="Q7" s="627"/>
      <c r="R7" s="628">
        <v>521</v>
      </c>
      <c r="S7" s="629"/>
      <c r="T7" s="629"/>
      <c r="U7" s="629"/>
      <c r="V7" s="629"/>
      <c r="W7" s="629"/>
      <c r="X7" s="629"/>
      <c r="Y7" s="630"/>
      <c r="Z7" s="655">
        <v>0</v>
      </c>
      <c r="AA7" s="655"/>
      <c r="AB7" s="655"/>
      <c r="AC7" s="655"/>
      <c r="AD7" s="656">
        <v>521</v>
      </c>
      <c r="AE7" s="656"/>
      <c r="AF7" s="656"/>
      <c r="AG7" s="656"/>
      <c r="AH7" s="656"/>
      <c r="AI7" s="656"/>
      <c r="AJ7" s="656"/>
      <c r="AK7" s="656"/>
      <c r="AL7" s="631">
        <v>0</v>
      </c>
      <c r="AM7" s="632"/>
      <c r="AN7" s="632"/>
      <c r="AO7" s="657"/>
      <c r="AP7" s="625" t="s">
        <v>240</v>
      </c>
      <c r="AQ7" s="626"/>
      <c r="AR7" s="626"/>
      <c r="AS7" s="626"/>
      <c r="AT7" s="626"/>
      <c r="AU7" s="626"/>
      <c r="AV7" s="626"/>
      <c r="AW7" s="626"/>
      <c r="AX7" s="626"/>
      <c r="AY7" s="626"/>
      <c r="AZ7" s="626"/>
      <c r="BA7" s="626"/>
      <c r="BB7" s="626"/>
      <c r="BC7" s="626"/>
      <c r="BD7" s="626"/>
      <c r="BE7" s="626"/>
      <c r="BF7" s="627"/>
      <c r="BG7" s="628">
        <v>320404</v>
      </c>
      <c r="BH7" s="629"/>
      <c r="BI7" s="629"/>
      <c r="BJ7" s="629"/>
      <c r="BK7" s="629"/>
      <c r="BL7" s="629"/>
      <c r="BM7" s="629"/>
      <c r="BN7" s="630"/>
      <c r="BO7" s="655">
        <v>38.5</v>
      </c>
      <c r="BP7" s="655"/>
      <c r="BQ7" s="655"/>
      <c r="BR7" s="655"/>
      <c r="BS7" s="656">
        <v>4783</v>
      </c>
      <c r="BT7" s="656"/>
      <c r="BU7" s="656"/>
      <c r="BV7" s="656"/>
      <c r="BW7" s="656"/>
      <c r="BX7" s="656"/>
      <c r="BY7" s="656"/>
      <c r="BZ7" s="656"/>
      <c r="CA7" s="656"/>
      <c r="CB7" s="714"/>
      <c r="CD7" s="670" t="s">
        <v>241</v>
      </c>
      <c r="CE7" s="667"/>
      <c r="CF7" s="667"/>
      <c r="CG7" s="667"/>
      <c r="CH7" s="667"/>
      <c r="CI7" s="667"/>
      <c r="CJ7" s="667"/>
      <c r="CK7" s="667"/>
      <c r="CL7" s="667"/>
      <c r="CM7" s="667"/>
      <c r="CN7" s="667"/>
      <c r="CO7" s="667"/>
      <c r="CP7" s="667"/>
      <c r="CQ7" s="668"/>
      <c r="CR7" s="628">
        <v>899921</v>
      </c>
      <c r="CS7" s="629"/>
      <c r="CT7" s="629"/>
      <c r="CU7" s="629"/>
      <c r="CV7" s="629"/>
      <c r="CW7" s="629"/>
      <c r="CX7" s="629"/>
      <c r="CY7" s="630"/>
      <c r="CZ7" s="655">
        <v>16.399999999999999</v>
      </c>
      <c r="DA7" s="655"/>
      <c r="DB7" s="655"/>
      <c r="DC7" s="655"/>
      <c r="DD7" s="634">
        <v>30803</v>
      </c>
      <c r="DE7" s="629"/>
      <c r="DF7" s="629"/>
      <c r="DG7" s="629"/>
      <c r="DH7" s="629"/>
      <c r="DI7" s="629"/>
      <c r="DJ7" s="629"/>
      <c r="DK7" s="629"/>
      <c r="DL7" s="629"/>
      <c r="DM7" s="629"/>
      <c r="DN7" s="629"/>
      <c r="DO7" s="629"/>
      <c r="DP7" s="630"/>
      <c r="DQ7" s="634">
        <v>767004</v>
      </c>
      <c r="DR7" s="629"/>
      <c r="DS7" s="629"/>
      <c r="DT7" s="629"/>
      <c r="DU7" s="629"/>
      <c r="DV7" s="629"/>
      <c r="DW7" s="629"/>
      <c r="DX7" s="629"/>
      <c r="DY7" s="629"/>
      <c r="DZ7" s="629"/>
      <c r="EA7" s="629"/>
      <c r="EB7" s="629"/>
      <c r="EC7" s="669"/>
    </row>
    <row r="8" spans="2:143" ht="11.25" customHeight="1" x14ac:dyDescent="0.15">
      <c r="B8" s="625" t="s">
        <v>242</v>
      </c>
      <c r="C8" s="626"/>
      <c r="D8" s="626"/>
      <c r="E8" s="626"/>
      <c r="F8" s="626"/>
      <c r="G8" s="626"/>
      <c r="H8" s="626"/>
      <c r="I8" s="626"/>
      <c r="J8" s="626"/>
      <c r="K8" s="626"/>
      <c r="L8" s="626"/>
      <c r="M8" s="626"/>
      <c r="N8" s="626"/>
      <c r="O8" s="626"/>
      <c r="P8" s="626"/>
      <c r="Q8" s="627"/>
      <c r="R8" s="628">
        <v>4031</v>
      </c>
      <c r="S8" s="629"/>
      <c r="T8" s="629"/>
      <c r="U8" s="629"/>
      <c r="V8" s="629"/>
      <c r="W8" s="629"/>
      <c r="X8" s="629"/>
      <c r="Y8" s="630"/>
      <c r="Z8" s="655">
        <v>0.1</v>
      </c>
      <c r="AA8" s="655"/>
      <c r="AB8" s="655"/>
      <c r="AC8" s="655"/>
      <c r="AD8" s="656">
        <v>4031</v>
      </c>
      <c r="AE8" s="656"/>
      <c r="AF8" s="656"/>
      <c r="AG8" s="656"/>
      <c r="AH8" s="656"/>
      <c r="AI8" s="656"/>
      <c r="AJ8" s="656"/>
      <c r="AK8" s="656"/>
      <c r="AL8" s="631">
        <v>0.1</v>
      </c>
      <c r="AM8" s="632"/>
      <c r="AN8" s="632"/>
      <c r="AO8" s="657"/>
      <c r="AP8" s="625" t="s">
        <v>243</v>
      </c>
      <c r="AQ8" s="626"/>
      <c r="AR8" s="626"/>
      <c r="AS8" s="626"/>
      <c r="AT8" s="626"/>
      <c r="AU8" s="626"/>
      <c r="AV8" s="626"/>
      <c r="AW8" s="626"/>
      <c r="AX8" s="626"/>
      <c r="AY8" s="626"/>
      <c r="AZ8" s="626"/>
      <c r="BA8" s="626"/>
      <c r="BB8" s="626"/>
      <c r="BC8" s="626"/>
      <c r="BD8" s="626"/>
      <c r="BE8" s="626"/>
      <c r="BF8" s="627"/>
      <c r="BG8" s="628">
        <v>15513</v>
      </c>
      <c r="BH8" s="629"/>
      <c r="BI8" s="629"/>
      <c r="BJ8" s="629"/>
      <c r="BK8" s="629"/>
      <c r="BL8" s="629"/>
      <c r="BM8" s="629"/>
      <c r="BN8" s="630"/>
      <c r="BO8" s="655">
        <v>1.9</v>
      </c>
      <c r="BP8" s="655"/>
      <c r="BQ8" s="655"/>
      <c r="BR8" s="655"/>
      <c r="BS8" s="656" t="s">
        <v>244</v>
      </c>
      <c r="BT8" s="656"/>
      <c r="BU8" s="656"/>
      <c r="BV8" s="656"/>
      <c r="BW8" s="656"/>
      <c r="BX8" s="656"/>
      <c r="BY8" s="656"/>
      <c r="BZ8" s="656"/>
      <c r="CA8" s="656"/>
      <c r="CB8" s="714"/>
      <c r="CD8" s="670" t="s">
        <v>245</v>
      </c>
      <c r="CE8" s="667"/>
      <c r="CF8" s="667"/>
      <c r="CG8" s="667"/>
      <c r="CH8" s="667"/>
      <c r="CI8" s="667"/>
      <c r="CJ8" s="667"/>
      <c r="CK8" s="667"/>
      <c r="CL8" s="667"/>
      <c r="CM8" s="667"/>
      <c r="CN8" s="667"/>
      <c r="CO8" s="667"/>
      <c r="CP8" s="667"/>
      <c r="CQ8" s="668"/>
      <c r="CR8" s="628">
        <v>1255303</v>
      </c>
      <c r="CS8" s="629"/>
      <c r="CT8" s="629"/>
      <c r="CU8" s="629"/>
      <c r="CV8" s="629"/>
      <c r="CW8" s="629"/>
      <c r="CX8" s="629"/>
      <c r="CY8" s="630"/>
      <c r="CZ8" s="655">
        <v>22.8</v>
      </c>
      <c r="DA8" s="655"/>
      <c r="DB8" s="655"/>
      <c r="DC8" s="655"/>
      <c r="DD8" s="634">
        <v>6996</v>
      </c>
      <c r="DE8" s="629"/>
      <c r="DF8" s="629"/>
      <c r="DG8" s="629"/>
      <c r="DH8" s="629"/>
      <c r="DI8" s="629"/>
      <c r="DJ8" s="629"/>
      <c r="DK8" s="629"/>
      <c r="DL8" s="629"/>
      <c r="DM8" s="629"/>
      <c r="DN8" s="629"/>
      <c r="DO8" s="629"/>
      <c r="DP8" s="630"/>
      <c r="DQ8" s="634">
        <v>720521</v>
      </c>
      <c r="DR8" s="629"/>
      <c r="DS8" s="629"/>
      <c r="DT8" s="629"/>
      <c r="DU8" s="629"/>
      <c r="DV8" s="629"/>
      <c r="DW8" s="629"/>
      <c r="DX8" s="629"/>
      <c r="DY8" s="629"/>
      <c r="DZ8" s="629"/>
      <c r="EA8" s="629"/>
      <c r="EB8" s="629"/>
      <c r="EC8" s="669"/>
    </row>
    <row r="9" spans="2:143" ht="11.25" customHeight="1" x14ac:dyDescent="0.15">
      <c r="B9" s="625" t="s">
        <v>246</v>
      </c>
      <c r="C9" s="626"/>
      <c r="D9" s="626"/>
      <c r="E9" s="626"/>
      <c r="F9" s="626"/>
      <c r="G9" s="626"/>
      <c r="H9" s="626"/>
      <c r="I9" s="626"/>
      <c r="J9" s="626"/>
      <c r="K9" s="626"/>
      <c r="L9" s="626"/>
      <c r="M9" s="626"/>
      <c r="N9" s="626"/>
      <c r="O9" s="626"/>
      <c r="P9" s="626"/>
      <c r="Q9" s="627"/>
      <c r="R9" s="628">
        <v>4318</v>
      </c>
      <c r="S9" s="629"/>
      <c r="T9" s="629"/>
      <c r="U9" s="629"/>
      <c r="V9" s="629"/>
      <c r="W9" s="629"/>
      <c r="X9" s="629"/>
      <c r="Y9" s="630"/>
      <c r="Z9" s="655">
        <v>0.1</v>
      </c>
      <c r="AA9" s="655"/>
      <c r="AB9" s="655"/>
      <c r="AC9" s="655"/>
      <c r="AD9" s="656">
        <v>4318</v>
      </c>
      <c r="AE9" s="656"/>
      <c r="AF9" s="656"/>
      <c r="AG9" s="656"/>
      <c r="AH9" s="656"/>
      <c r="AI9" s="656"/>
      <c r="AJ9" s="656"/>
      <c r="AK9" s="656"/>
      <c r="AL9" s="631">
        <v>0.1</v>
      </c>
      <c r="AM9" s="632"/>
      <c r="AN9" s="632"/>
      <c r="AO9" s="657"/>
      <c r="AP9" s="625" t="s">
        <v>247</v>
      </c>
      <c r="AQ9" s="626"/>
      <c r="AR9" s="626"/>
      <c r="AS9" s="626"/>
      <c r="AT9" s="626"/>
      <c r="AU9" s="626"/>
      <c r="AV9" s="626"/>
      <c r="AW9" s="626"/>
      <c r="AX9" s="626"/>
      <c r="AY9" s="626"/>
      <c r="AZ9" s="626"/>
      <c r="BA9" s="626"/>
      <c r="BB9" s="626"/>
      <c r="BC9" s="626"/>
      <c r="BD9" s="626"/>
      <c r="BE9" s="626"/>
      <c r="BF9" s="627"/>
      <c r="BG9" s="628">
        <v>259527</v>
      </c>
      <c r="BH9" s="629"/>
      <c r="BI9" s="629"/>
      <c r="BJ9" s="629"/>
      <c r="BK9" s="629"/>
      <c r="BL9" s="629"/>
      <c r="BM9" s="629"/>
      <c r="BN9" s="630"/>
      <c r="BO9" s="655">
        <v>31.2</v>
      </c>
      <c r="BP9" s="655"/>
      <c r="BQ9" s="655"/>
      <c r="BR9" s="655"/>
      <c r="BS9" s="656" t="s">
        <v>238</v>
      </c>
      <c r="BT9" s="656"/>
      <c r="BU9" s="656"/>
      <c r="BV9" s="656"/>
      <c r="BW9" s="656"/>
      <c r="BX9" s="656"/>
      <c r="BY9" s="656"/>
      <c r="BZ9" s="656"/>
      <c r="CA9" s="656"/>
      <c r="CB9" s="714"/>
      <c r="CD9" s="670" t="s">
        <v>248</v>
      </c>
      <c r="CE9" s="667"/>
      <c r="CF9" s="667"/>
      <c r="CG9" s="667"/>
      <c r="CH9" s="667"/>
      <c r="CI9" s="667"/>
      <c r="CJ9" s="667"/>
      <c r="CK9" s="667"/>
      <c r="CL9" s="667"/>
      <c r="CM9" s="667"/>
      <c r="CN9" s="667"/>
      <c r="CO9" s="667"/>
      <c r="CP9" s="667"/>
      <c r="CQ9" s="668"/>
      <c r="CR9" s="628">
        <v>416287</v>
      </c>
      <c r="CS9" s="629"/>
      <c r="CT9" s="629"/>
      <c r="CU9" s="629"/>
      <c r="CV9" s="629"/>
      <c r="CW9" s="629"/>
      <c r="CX9" s="629"/>
      <c r="CY9" s="630"/>
      <c r="CZ9" s="655">
        <v>7.6</v>
      </c>
      <c r="DA9" s="655"/>
      <c r="DB9" s="655"/>
      <c r="DC9" s="655"/>
      <c r="DD9" s="634">
        <v>31500</v>
      </c>
      <c r="DE9" s="629"/>
      <c r="DF9" s="629"/>
      <c r="DG9" s="629"/>
      <c r="DH9" s="629"/>
      <c r="DI9" s="629"/>
      <c r="DJ9" s="629"/>
      <c r="DK9" s="629"/>
      <c r="DL9" s="629"/>
      <c r="DM9" s="629"/>
      <c r="DN9" s="629"/>
      <c r="DO9" s="629"/>
      <c r="DP9" s="630"/>
      <c r="DQ9" s="634">
        <v>260916</v>
      </c>
      <c r="DR9" s="629"/>
      <c r="DS9" s="629"/>
      <c r="DT9" s="629"/>
      <c r="DU9" s="629"/>
      <c r="DV9" s="629"/>
      <c r="DW9" s="629"/>
      <c r="DX9" s="629"/>
      <c r="DY9" s="629"/>
      <c r="DZ9" s="629"/>
      <c r="EA9" s="629"/>
      <c r="EB9" s="629"/>
      <c r="EC9" s="669"/>
    </row>
    <row r="10" spans="2:143" ht="11.25" customHeight="1" x14ac:dyDescent="0.15">
      <c r="B10" s="625" t="s">
        <v>249</v>
      </c>
      <c r="C10" s="626"/>
      <c r="D10" s="626"/>
      <c r="E10" s="626"/>
      <c r="F10" s="626"/>
      <c r="G10" s="626"/>
      <c r="H10" s="626"/>
      <c r="I10" s="626"/>
      <c r="J10" s="626"/>
      <c r="K10" s="626"/>
      <c r="L10" s="626"/>
      <c r="M10" s="626"/>
      <c r="N10" s="626"/>
      <c r="O10" s="626"/>
      <c r="P10" s="626"/>
      <c r="Q10" s="627"/>
      <c r="R10" s="628" t="s">
        <v>178</v>
      </c>
      <c r="S10" s="629"/>
      <c r="T10" s="629"/>
      <c r="U10" s="629"/>
      <c r="V10" s="629"/>
      <c r="W10" s="629"/>
      <c r="X10" s="629"/>
      <c r="Y10" s="630"/>
      <c r="Z10" s="655" t="s">
        <v>244</v>
      </c>
      <c r="AA10" s="655"/>
      <c r="AB10" s="655"/>
      <c r="AC10" s="655"/>
      <c r="AD10" s="656" t="s">
        <v>238</v>
      </c>
      <c r="AE10" s="656"/>
      <c r="AF10" s="656"/>
      <c r="AG10" s="656"/>
      <c r="AH10" s="656"/>
      <c r="AI10" s="656"/>
      <c r="AJ10" s="656"/>
      <c r="AK10" s="656"/>
      <c r="AL10" s="631" t="s">
        <v>178</v>
      </c>
      <c r="AM10" s="632"/>
      <c r="AN10" s="632"/>
      <c r="AO10" s="657"/>
      <c r="AP10" s="625" t="s">
        <v>250</v>
      </c>
      <c r="AQ10" s="626"/>
      <c r="AR10" s="626"/>
      <c r="AS10" s="626"/>
      <c r="AT10" s="626"/>
      <c r="AU10" s="626"/>
      <c r="AV10" s="626"/>
      <c r="AW10" s="626"/>
      <c r="AX10" s="626"/>
      <c r="AY10" s="626"/>
      <c r="AZ10" s="626"/>
      <c r="BA10" s="626"/>
      <c r="BB10" s="626"/>
      <c r="BC10" s="626"/>
      <c r="BD10" s="626"/>
      <c r="BE10" s="626"/>
      <c r="BF10" s="627"/>
      <c r="BG10" s="628">
        <v>28397</v>
      </c>
      <c r="BH10" s="629"/>
      <c r="BI10" s="629"/>
      <c r="BJ10" s="629"/>
      <c r="BK10" s="629"/>
      <c r="BL10" s="629"/>
      <c r="BM10" s="629"/>
      <c r="BN10" s="630"/>
      <c r="BO10" s="655">
        <v>3.4</v>
      </c>
      <c r="BP10" s="655"/>
      <c r="BQ10" s="655"/>
      <c r="BR10" s="655"/>
      <c r="BS10" s="656">
        <v>4783</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t="s">
        <v>178</v>
      </c>
      <c r="CS10" s="629"/>
      <c r="CT10" s="629"/>
      <c r="CU10" s="629"/>
      <c r="CV10" s="629"/>
      <c r="CW10" s="629"/>
      <c r="CX10" s="629"/>
      <c r="CY10" s="630"/>
      <c r="CZ10" s="655" t="s">
        <v>178</v>
      </c>
      <c r="DA10" s="655"/>
      <c r="DB10" s="655"/>
      <c r="DC10" s="655"/>
      <c r="DD10" s="634" t="s">
        <v>178</v>
      </c>
      <c r="DE10" s="629"/>
      <c r="DF10" s="629"/>
      <c r="DG10" s="629"/>
      <c r="DH10" s="629"/>
      <c r="DI10" s="629"/>
      <c r="DJ10" s="629"/>
      <c r="DK10" s="629"/>
      <c r="DL10" s="629"/>
      <c r="DM10" s="629"/>
      <c r="DN10" s="629"/>
      <c r="DO10" s="629"/>
      <c r="DP10" s="630"/>
      <c r="DQ10" s="634" t="s">
        <v>131</v>
      </c>
      <c r="DR10" s="629"/>
      <c r="DS10" s="629"/>
      <c r="DT10" s="629"/>
      <c r="DU10" s="629"/>
      <c r="DV10" s="629"/>
      <c r="DW10" s="629"/>
      <c r="DX10" s="629"/>
      <c r="DY10" s="629"/>
      <c r="DZ10" s="629"/>
      <c r="EA10" s="629"/>
      <c r="EB10" s="629"/>
      <c r="EC10" s="669"/>
    </row>
    <row r="11" spans="2:143" ht="11.25" customHeight="1" x14ac:dyDescent="0.15">
      <c r="B11" s="625" t="s">
        <v>252</v>
      </c>
      <c r="C11" s="626"/>
      <c r="D11" s="626"/>
      <c r="E11" s="626"/>
      <c r="F11" s="626"/>
      <c r="G11" s="626"/>
      <c r="H11" s="626"/>
      <c r="I11" s="626"/>
      <c r="J11" s="626"/>
      <c r="K11" s="626"/>
      <c r="L11" s="626"/>
      <c r="M11" s="626"/>
      <c r="N11" s="626"/>
      <c r="O11" s="626"/>
      <c r="P11" s="626"/>
      <c r="Q11" s="627"/>
      <c r="R11" s="628">
        <v>174673</v>
      </c>
      <c r="S11" s="629"/>
      <c r="T11" s="629"/>
      <c r="U11" s="629"/>
      <c r="V11" s="629"/>
      <c r="W11" s="629"/>
      <c r="X11" s="629"/>
      <c r="Y11" s="630"/>
      <c r="Z11" s="631">
        <v>2.9</v>
      </c>
      <c r="AA11" s="632"/>
      <c r="AB11" s="632"/>
      <c r="AC11" s="633"/>
      <c r="AD11" s="634">
        <v>174673</v>
      </c>
      <c r="AE11" s="629"/>
      <c r="AF11" s="629"/>
      <c r="AG11" s="629"/>
      <c r="AH11" s="629"/>
      <c r="AI11" s="629"/>
      <c r="AJ11" s="629"/>
      <c r="AK11" s="630"/>
      <c r="AL11" s="631">
        <v>5.5</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16967</v>
      </c>
      <c r="BH11" s="629"/>
      <c r="BI11" s="629"/>
      <c r="BJ11" s="629"/>
      <c r="BK11" s="629"/>
      <c r="BL11" s="629"/>
      <c r="BM11" s="629"/>
      <c r="BN11" s="630"/>
      <c r="BO11" s="655">
        <v>2</v>
      </c>
      <c r="BP11" s="655"/>
      <c r="BQ11" s="655"/>
      <c r="BR11" s="655"/>
      <c r="BS11" s="656" t="s">
        <v>238</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278501</v>
      </c>
      <c r="CS11" s="629"/>
      <c r="CT11" s="629"/>
      <c r="CU11" s="629"/>
      <c r="CV11" s="629"/>
      <c r="CW11" s="629"/>
      <c r="CX11" s="629"/>
      <c r="CY11" s="630"/>
      <c r="CZ11" s="655">
        <v>5.0999999999999996</v>
      </c>
      <c r="DA11" s="655"/>
      <c r="DB11" s="655"/>
      <c r="DC11" s="655"/>
      <c r="DD11" s="634">
        <v>68179</v>
      </c>
      <c r="DE11" s="629"/>
      <c r="DF11" s="629"/>
      <c r="DG11" s="629"/>
      <c r="DH11" s="629"/>
      <c r="DI11" s="629"/>
      <c r="DJ11" s="629"/>
      <c r="DK11" s="629"/>
      <c r="DL11" s="629"/>
      <c r="DM11" s="629"/>
      <c r="DN11" s="629"/>
      <c r="DO11" s="629"/>
      <c r="DP11" s="630"/>
      <c r="DQ11" s="634">
        <v>126881</v>
      </c>
      <c r="DR11" s="629"/>
      <c r="DS11" s="629"/>
      <c r="DT11" s="629"/>
      <c r="DU11" s="629"/>
      <c r="DV11" s="629"/>
      <c r="DW11" s="629"/>
      <c r="DX11" s="629"/>
      <c r="DY11" s="629"/>
      <c r="DZ11" s="629"/>
      <c r="EA11" s="629"/>
      <c r="EB11" s="629"/>
      <c r="EC11" s="669"/>
    </row>
    <row r="12" spans="2:143" ht="11.25" customHeight="1" x14ac:dyDescent="0.15">
      <c r="B12" s="625" t="s">
        <v>255</v>
      </c>
      <c r="C12" s="626"/>
      <c r="D12" s="626"/>
      <c r="E12" s="626"/>
      <c r="F12" s="626"/>
      <c r="G12" s="626"/>
      <c r="H12" s="626"/>
      <c r="I12" s="626"/>
      <c r="J12" s="626"/>
      <c r="K12" s="626"/>
      <c r="L12" s="626"/>
      <c r="M12" s="626"/>
      <c r="N12" s="626"/>
      <c r="O12" s="626"/>
      <c r="P12" s="626"/>
      <c r="Q12" s="627"/>
      <c r="R12" s="628">
        <v>8427</v>
      </c>
      <c r="S12" s="629"/>
      <c r="T12" s="629"/>
      <c r="U12" s="629"/>
      <c r="V12" s="629"/>
      <c r="W12" s="629"/>
      <c r="X12" s="629"/>
      <c r="Y12" s="630"/>
      <c r="Z12" s="655">
        <v>0.1</v>
      </c>
      <c r="AA12" s="655"/>
      <c r="AB12" s="655"/>
      <c r="AC12" s="655"/>
      <c r="AD12" s="656">
        <v>8427</v>
      </c>
      <c r="AE12" s="656"/>
      <c r="AF12" s="656"/>
      <c r="AG12" s="656"/>
      <c r="AH12" s="656"/>
      <c r="AI12" s="656"/>
      <c r="AJ12" s="656"/>
      <c r="AK12" s="656"/>
      <c r="AL12" s="631">
        <v>0.3</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420665</v>
      </c>
      <c r="BH12" s="629"/>
      <c r="BI12" s="629"/>
      <c r="BJ12" s="629"/>
      <c r="BK12" s="629"/>
      <c r="BL12" s="629"/>
      <c r="BM12" s="629"/>
      <c r="BN12" s="630"/>
      <c r="BO12" s="655">
        <v>50.5</v>
      </c>
      <c r="BP12" s="655"/>
      <c r="BQ12" s="655"/>
      <c r="BR12" s="655"/>
      <c r="BS12" s="656" t="s">
        <v>244</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751116</v>
      </c>
      <c r="CS12" s="629"/>
      <c r="CT12" s="629"/>
      <c r="CU12" s="629"/>
      <c r="CV12" s="629"/>
      <c r="CW12" s="629"/>
      <c r="CX12" s="629"/>
      <c r="CY12" s="630"/>
      <c r="CZ12" s="655">
        <v>13.6</v>
      </c>
      <c r="DA12" s="655"/>
      <c r="DB12" s="655"/>
      <c r="DC12" s="655"/>
      <c r="DD12" s="634">
        <v>367909</v>
      </c>
      <c r="DE12" s="629"/>
      <c r="DF12" s="629"/>
      <c r="DG12" s="629"/>
      <c r="DH12" s="629"/>
      <c r="DI12" s="629"/>
      <c r="DJ12" s="629"/>
      <c r="DK12" s="629"/>
      <c r="DL12" s="629"/>
      <c r="DM12" s="629"/>
      <c r="DN12" s="629"/>
      <c r="DO12" s="629"/>
      <c r="DP12" s="630"/>
      <c r="DQ12" s="634">
        <v>314315</v>
      </c>
      <c r="DR12" s="629"/>
      <c r="DS12" s="629"/>
      <c r="DT12" s="629"/>
      <c r="DU12" s="629"/>
      <c r="DV12" s="629"/>
      <c r="DW12" s="629"/>
      <c r="DX12" s="629"/>
      <c r="DY12" s="629"/>
      <c r="DZ12" s="629"/>
      <c r="EA12" s="629"/>
      <c r="EB12" s="629"/>
      <c r="EC12" s="669"/>
    </row>
    <row r="13" spans="2:143" ht="11.25" customHeight="1" x14ac:dyDescent="0.15">
      <c r="B13" s="625" t="s">
        <v>258</v>
      </c>
      <c r="C13" s="626"/>
      <c r="D13" s="626"/>
      <c r="E13" s="626"/>
      <c r="F13" s="626"/>
      <c r="G13" s="626"/>
      <c r="H13" s="626"/>
      <c r="I13" s="626"/>
      <c r="J13" s="626"/>
      <c r="K13" s="626"/>
      <c r="L13" s="626"/>
      <c r="M13" s="626"/>
      <c r="N13" s="626"/>
      <c r="O13" s="626"/>
      <c r="P13" s="626"/>
      <c r="Q13" s="627"/>
      <c r="R13" s="628" t="s">
        <v>238</v>
      </c>
      <c r="S13" s="629"/>
      <c r="T13" s="629"/>
      <c r="U13" s="629"/>
      <c r="V13" s="629"/>
      <c r="W13" s="629"/>
      <c r="X13" s="629"/>
      <c r="Y13" s="630"/>
      <c r="Z13" s="655" t="s">
        <v>244</v>
      </c>
      <c r="AA13" s="655"/>
      <c r="AB13" s="655"/>
      <c r="AC13" s="655"/>
      <c r="AD13" s="656" t="s">
        <v>131</v>
      </c>
      <c r="AE13" s="656"/>
      <c r="AF13" s="656"/>
      <c r="AG13" s="656"/>
      <c r="AH13" s="656"/>
      <c r="AI13" s="656"/>
      <c r="AJ13" s="656"/>
      <c r="AK13" s="656"/>
      <c r="AL13" s="631" t="s">
        <v>238</v>
      </c>
      <c r="AM13" s="632"/>
      <c r="AN13" s="632"/>
      <c r="AO13" s="657"/>
      <c r="AP13" s="625" t="s">
        <v>259</v>
      </c>
      <c r="AQ13" s="626"/>
      <c r="AR13" s="626"/>
      <c r="AS13" s="626"/>
      <c r="AT13" s="626"/>
      <c r="AU13" s="626"/>
      <c r="AV13" s="626"/>
      <c r="AW13" s="626"/>
      <c r="AX13" s="626"/>
      <c r="AY13" s="626"/>
      <c r="AZ13" s="626"/>
      <c r="BA13" s="626"/>
      <c r="BB13" s="626"/>
      <c r="BC13" s="626"/>
      <c r="BD13" s="626"/>
      <c r="BE13" s="626"/>
      <c r="BF13" s="627"/>
      <c r="BG13" s="628">
        <v>419992</v>
      </c>
      <c r="BH13" s="629"/>
      <c r="BI13" s="629"/>
      <c r="BJ13" s="629"/>
      <c r="BK13" s="629"/>
      <c r="BL13" s="629"/>
      <c r="BM13" s="629"/>
      <c r="BN13" s="630"/>
      <c r="BO13" s="655">
        <v>50.4</v>
      </c>
      <c r="BP13" s="655"/>
      <c r="BQ13" s="655"/>
      <c r="BR13" s="655"/>
      <c r="BS13" s="656" t="s">
        <v>131</v>
      </c>
      <c r="BT13" s="656"/>
      <c r="BU13" s="656"/>
      <c r="BV13" s="656"/>
      <c r="BW13" s="656"/>
      <c r="BX13" s="656"/>
      <c r="BY13" s="656"/>
      <c r="BZ13" s="656"/>
      <c r="CA13" s="656"/>
      <c r="CB13" s="714"/>
      <c r="CD13" s="670" t="s">
        <v>260</v>
      </c>
      <c r="CE13" s="667"/>
      <c r="CF13" s="667"/>
      <c r="CG13" s="667"/>
      <c r="CH13" s="667"/>
      <c r="CI13" s="667"/>
      <c r="CJ13" s="667"/>
      <c r="CK13" s="667"/>
      <c r="CL13" s="667"/>
      <c r="CM13" s="667"/>
      <c r="CN13" s="667"/>
      <c r="CO13" s="667"/>
      <c r="CP13" s="667"/>
      <c r="CQ13" s="668"/>
      <c r="CR13" s="628">
        <v>566143</v>
      </c>
      <c r="CS13" s="629"/>
      <c r="CT13" s="629"/>
      <c r="CU13" s="629"/>
      <c r="CV13" s="629"/>
      <c r="CW13" s="629"/>
      <c r="CX13" s="629"/>
      <c r="CY13" s="630"/>
      <c r="CZ13" s="655">
        <v>10.3</v>
      </c>
      <c r="DA13" s="655"/>
      <c r="DB13" s="655"/>
      <c r="DC13" s="655"/>
      <c r="DD13" s="634">
        <v>70929</v>
      </c>
      <c r="DE13" s="629"/>
      <c r="DF13" s="629"/>
      <c r="DG13" s="629"/>
      <c r="DH13" s="629"/>
      <c r="DI13" s="629"/>
      <c r="DJ13" s="629"/>
      <c r="DK13" s="629"/>
      <c r="DL13" s="629"/>
      <c r="DM13" s="629"/>
      <c r="DN13" s="629"/>
      <c r="DO13" s="629"/>
      <c r="DP13" s="630"/>
      <c r="DQ13" s="634">
        <v>504732</v>
      </c>
      <c r="DR13" s="629"/>
      <c r="DS13" s="629"/>
      <c r="DT13" s="629"/>
      <c r="DU13" s="629"/>
      <c r="DV13" s="629"/>
      <c r="DW13" s="629"/>
      <c r="DX13" s="629"/>
      <c r="DY13" s="629"/>
      <c r="DZ13" s="629"/>
      <c r="EA13" s="629"/>
      <c r="EB13" s="629"/>
      <c r="EC13" s="669"/>
    </row>
    <row r="14" spans="2:143" ht="11.25" customHeight="1" x14ac:dyDescent="0.15">
      <c r="B14" s="625" t="s">
        <v>261</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131</v>
      </c>
      <c r="AA14" s="655"/>
      <c r="AB14" s="655"/>
      <c r="AC14" s="655"/>
      <c r="AD14" s="656" t="s">
        <v>244</v>
      </c>
      <c r="AE14" s="656"/>
      <c r="AF14" s="656"/>
      <c r="AG14" s="656"/>
      <c r="AH14" s="656"/>
      <c r="AI14" s="656"/>
      <c r="AJ14" s="656"/>
      <c r="AK14" s="656"/>
      <c r="AL14" s="631" t="s">
        <v>131</v>
      </c>
      <c r="AM14" s="632"/>
      <c r="AN14" s="632"/>
      <c r="AO14" s="657"/>
      <c r="AP14" s="625" t="s">
        <v>262</v>
      </c>
      <c r="AQ14" s="626"/>
      <c r="AR14" s="626"/>
      <c r="AS14" s="626"/>
      <c r="AT14" s="626"/>
      <c r="AU14" s="626"/>
      <c r="AV14" s="626"/>
      <c r="AW14" s="626"/>
      <c r="AX14" s="626"/>
      <c r="AY14" s="626"/>
      <c r="AZ14" s="626"/>
      <c r="BA14" s="626"/>
      <c r="BB14" s="626"/>
      <c r="BC14" s="626"/>
      <c r="BD14" s="626"/>
      <c r="BE14" s="626"/>
      <c r="BF14" s="627"/>
      <c r="BG14" s="628">
        <v>35535</v>
      </c>
      <c r="BH14" s="629"/>
      <c r="BI14" s="629"/>
      <c r="BJ14" s="629"/>
      <c r="BK14" s="629"/>
      <c r="BL14" s="629"/>
      <c r="BM14" s="629"/>
      <c r="BN14" s="630"/>
      <c r="BO14" s="655">
        <v>4.3</v>
      </c>
      <c r="BP14" s="655"/>
      <c r="BQ14" s="655"/>
      <c r="BR14" s="655"/>
      <c r="BS14" s="656" t="s">
        <v>131</v>
      </c>
      <c r="BT14" s="656"/>
      <c r="BU14" s="656"/>
      <c r="BV14" s="656"/>
      <c r="BW14" s="656"/>
      <c r="BX14" s="656"/>
      <c r="BY14" s="656"/>
      <c r="BZ14" s="656"/>
      <c r="CA14" s="656"/>
      <c r="CB14" s="714"/>
      <c r="CD14" s="670" t="s">
        <v>263</v>
      </c>
      <c r="CE14" s="667"/>
      <c r="CF14" s="667"/>
      <c r="CG14" s="667"/>
      <c r="CH14" s="667"/>
      <c r="CI14" s="667"/>
      <c r="CJ14" s="667"/>
      <c r="CK14" s="667"/>
      <c r="CL14" s="667"/>
      <c r="CM14" s="667"/>
      <c r="CN14" s="667"/>
      <c r="CO14" s="667"/>
      <c r="CP14" s="667"/>
      <c r="CQ14" s="668"/>
      <c r="CR14" s="628">
        <v>147603</v>
      </c>
      <c r="CS14" s="629"/>
      <c r="CT14" s="629"/>
      <c r="CU14" s="629"/>
      <c r="CV14" s="629"/>
      <c r="CW14" s="629"/>
      <c r="CX14" s="629"/>
      <c r="CY14" s="630"/>
      <c r="CZ14" s="655">
        <v>2.7</v>
      </c>
      <c r="DA14" s="655"/>
      <c r="DB14" s="655"/>
      <c r="DC14" s="655"/>
      <c r="DD14" s="634">
        <v>9850</v>
      </c>
      <c r="DE14" s="629"/>
      <c r="DF14" s="629"/>
      <c r="DG14" s="629"/>
      <c r="DH14" s="629"/>
      <c r="DI14" s="629"/>
      <c r="DJ14" s="629"/>
      <c r="DK14" s="629"/>
      <c r="DL14" s="629"/>
      <c r="DM14" s="629"/>
      <c r="DN14" s="629"/>
      <c r="DO14" s="629"/>
      <c r="DP14" s="630"/>
      <c r="DQ14" s="634">
        <v>135642</v>
      </c>
      <c r="DR14" s="629"/>
      <c r="DS14" s="629"/>
      <c r="DT14" s="629"/>
      <c r="DU14" s="629"/>
      <c r="DV14" s="629"/>
      <c r="DW14" s="629"/>
      <c r="DX14" s="629"/>
      <c r="DY14" s="629"/>
      <c r="DZ14" s="629"/>
      <c r="EA14" s="629"/>
      <c r="EB14" s="629"/>
      <c r="EC14" s="669"/>
    </row>
    <row r="15" spans="2:143" ht="11.25" customHeight="1" x14ac:dyDescent="0.15">
      <c r="B15" s="625" t="s">
        <v>264</v>
      </c>
      <c r="C15" s="626"/>
      <c r="D15" s="626"/>
      <c r="E15" s="626"/>
      <c r="F15" s="626"/>
      <c r="G15" s="626"/>
      <c r="H15" s="626"/>
      <c r="I15" s="626"/>
      <c r="J15" s="626"/>
      <c r="K15" s="626"/>
      <c r="L15" s="626"/>
      <c r="M15" s="626"/>
      <c r="N15" s="626"/>
      <c r="O15" s="626"/>
      <c r="P15" s="626"/>
      <c r="Q15" s="627"/>
      <c r="R15" s="628" t="s">
        <v>244</v>
      </c>
      <c r="S15" s="629"/>
      <c r="T15" s="629"/>
      <c r="U15" s="629"/>
      <c r="V15" s="629"/>
      <c r="W15" s="629"/>
      <c r="X15" s="629"/>
      <c r="Y15" s="630"/>
      <c r="Z15" s="655" t="s">
        <v>238</v>
      </c>
      <c r="AA15" s="655"/>
      <c r="AB15" s="655"/>
      <c r="AC15" s="655"/>
      <c r="AD15" s="656" t="s">
        <v>238</v>
      </c>
      <c r="AE15" s="656"/>
      <c r="AF15" s="656"/>
      <c r="AG15" s="656"/>
      <c r="AH15" s="656"/>
      <c r="AI15" s="656"/>
      <c r="AJ15" s="656"/>
      <c r="AK15" s="656"/>
      <c r="AL15" s="631" t="s">
        <v>131</v>
      </c>
      <c r="AM15" s="632"/>
      <c r="AN15" s="632"/>
      <c r="AO15" s="657"/>
      <c r="AP15" s="625" t="s">
        <v>265</v>
      </c>
      <c r="AQ15" s="626"/>
      <c r="AR15" s="626"/>
      <c r="AS15" s="626"/>
      <c r="AT15" s="626"/>
      <c r="AU15" s="626"/>
      <c r="AV15" s="626"/>
      <c r="AW15" s="626"/>
      <c r="AX15" s="626"/>
      <c r="AY15" s="626"/>
      <c r="AZ15" s="626"/>
      <c r="BA15" s="626"/>
      <c r="BB15" s="626"/>
      <c r="BC15" s="626"/>
      <c r="BD15" s="626"/>
      <c r="BE15" s="626"/>
      <c r="BF15" s="627"/>
      <c r="BG15" s="628">
        <v>42012</v>
      </c>
      <c r="BH15" s="629"/>
      <c r="BI15" s="629"/>
      <c r="BJ15" s="629"/>
      <c r="BK15" s="629"/>
      <c r="BL15" s="629"/>
      <c r="BM15" s="629"/>
      <c r="BN15" s="630"/>
      <c r="BO15" s="655">
        <v>5</v>
      </c>
      <c r="BP15" s="655"/>
      <c r="BQ15" s="655"/>
      <c r="BR15" s="655"/>
      <c r="BS15" s="656" t="s">
        <v>238</v>
      </c>
      <c r="BT15" s="656"/>
      <c r="BU15" s="656"/>
      <c r="BV15" s="656"/>
      <c r="BW15" s="656"/>
      <c r="BX15" s="656"/>
      <c r="BY15" s="656"/>
      <c r="BZ15" s="656"/>
      <c r="CA15" s="656"/>
      <c r="CB15" s="714"/>
      <c r="CD15" s="670" t="s">
        <v>266</v>
      </c>
      <c r="CE15" s="667"/>
      <c r="CF15" s="667"/>
      <c r="CG15" s="667"/>
      <c r="CH15" s="667"/>
      <c r="CI15" s="667"/>
      <c r="CJ15" s="667"/>
      <c r="CK15" s="667"/>
      <c r="CL15" s="667"/>
      <c r="CM15" s="667"/>
      <c r="CN15" s="667"/>
      <c r="CO15" s="667"/>
      <c r="CP15" s="667"/>
      <c r="CQ15" s="668"/>
      <c r="CR15" s="628">
        <v>378404</v>
      </c>
      <c r="CS15" s="629"/>
      <c r="CT15" s="629"/>
      <c r="CU15" s="629"/>
      <c r="CV15" s="629"/>
      <c r="CW15" s="629"/>
      <c r="CX15" s="629"/>
      <c r="CY15" s="630"/>
      <c r="CZ15" s="655">
        <v>6.9</v>
      </c>
      <c r="DA15" s="655"/>
      <c r="DB15" s="655"/>
      <c r="DC15" s="655"/>
      <c r="DD15" s="634">
        <v>37022</v>
      </c>
      <c r="DE15" s="629"/>
      <c r="DF15" s="629"/>
      <c r="DG15" s="629"/>
      <c r="DH15" s="629"/>
      <c r="DI15" s="629"/>
      <c r="DJ15" s="629"/>
      <c r="DK15" s="629"/>
      <c r="DL15" s="629"/>
      <c r="DM15" s="629"/>
      <c r="DN15" s="629"/>
      <c r="DO15" s="629"/>
      <c r="DP15" s="630"/>
      <c r="DQ15" s="634">
        <v>344289</v>
      </c>
      <c r="DR15" s="629"/>
      <c r="DS15" s="629"/>
      <c r="DT15" s="629"/>
      <c r="DU15" s="629"/>
      <c r="DV15" s="629"/>
      <c r="DW15" s="629"/>
      <c r="DX15" s="629"/>
      <c r="DY15" s="629"/>
      <c r="DZ15" s="629"/>
      <c r="EA15" s="629"/>
      <c r="EB15" s="629"/>
      <c r="EC15" s="669"/>
    </row>
    <row r="16" spans="2:143" ht="11.25" customHeight="1" x14ac:dyDescent="0.15">
      <c r="B16" s="625" t="s">
        <v>267</v>
      </c>
      <c r="C16" s="626"/>
      <c r="D16" s="626"/>
      <c r="E16" s="626"/>
      <c r="F16" s="626"/>
      <c r="G16" s="626"/>
      <c r="H16" s="626"/>
      <c r="I16" s="626"/>
      <c r="J16" s="626"/>
      <c r="K16" s="626"/>
      <c r="L16" s="626"/>
      <c r="M16" s="626"/>
      <c r="N16" s="626"/>
      <c r="O16" s="626"/>
      <c r="P16" s="626"/>
      <c r="Q16" s="627"/>
      <c r="R16" s="628">
        <v>4639</v>
      </c>
      <c r="S16" s="629"/>
      <c r="T16" s="629"/>
      <c r="U16" s="629"/>
      <c r="V16" s="629"/>
      <c r="W16" s="629"/>
      <c r="X16" s="629"/>
      <c r="Y16" s="630"/>
      <c r="Z16" s="655">
        <v>0.1</v>
      </c>
      <c r="AA16" s="655"/>
      <c r="AB16" s="655"/>
      <c r="AC16" s="655"/>
      <c r="AD16" s="656">
        <v>4639</v>
      </c>
      <c r="AE16" s="656"/>
      <c r="AF16" s="656"/>
      <c r="AG16" s="656"/>
      <c r="AH16" s="656"/>
      <c r="AI16" s="656"/>
      <c r="AJ16" s="656"/>
      <c r="AK16" s="656"/>
      <c r="AL16" s="631">
        <v>0.1</v>
      </c>
      <c r="AM16" s="632"/>
      <c r="AN16" s="632"/>
      <c r="AO16" s="657"/>
      <c r="AP16" s="625" t="s">
        <v>268</v>
      </c>
      <c r="AQ16" s="626"/>
      <c r="AR16" s="626"/>
      <c r="AS16" s="626"/>
      <c r="AT16" s="626"/>
      <c r="AU16" s="626"/>
      <c r="AV16" s="626"/>
      <c r="AW16" s="626"/>
      <c r="AX16" s="626"/>
      <c r="AY16" s="626"/>
      <c r="AZ16" s="626"/>
      <c r="BA16" s="626"/>
      <c r="BB16" s="626"/>
      <c r="BC16" s="626"/>
      <c r="BD16" s="626"/>
      <c r="BE16" s="626"/>
      <c r="BF16" s="627"/>
      <c r="BG16" s="628" t="s">
        <v>244</v>
      </c>
      <c r="BH16" s="629"/>
      <c r="BI16" s="629"/>
      <c r="BJ16" s="629"/>
      <c r="BK16" s="629"/>
      <c r="BL16" s="629"/>
      <c r="BM16" s="629"/>
      <c r="BN16" s="630"/>
      <c r="BO16" s="655" t="s">
        <v>244</v>
      </c>
      <c r="BP16" s="655"/>
      <c r="BQ16" s="655"/>
      <c r="BR16" s="655"/>
      <c r="BS16" s="656" t="s">
        <v>131</v>
      </c>
      <c r="BT16" s="656"/>
      <c r="BU16" s="656"/>
      <c r="BV16" s="656"/>
      <c r="BW16" s="656"/>
      <c r="BX16" s="656"/>
      <c r="BY16" s="656"/>
      <c r="BZ16" s="656"/>
      <c r="CA16" s="656"/>
      <c r="CB16" s="714"/>
      <c r="CD16" s="670" t="s">
        <v>269</v>
      </c>
      <c r="CE16" s="667"/>
      <c r="CF16" s="667"/>
      <c r="CG16" s="667"/>
      <c r="CH16" s="667"/>
      <c r="CI16" s="667"/>
      <c r="CJ16" s="667"/>
      <c r="CK16" s="667"/>
      <c r="CL16" s="667"/>
      <c r="CM16" s="667"/>
      <c r="CN16" s="667"/>
      <c r="CO16" s="667"/>
      <c r="CP16" s="667"/>
      <c r="CQ16" s="668"/>
      <c r="CR16" s="628">
        <v>419289</v>
      </c>
      <c r="CS16" s="629"/>
      <c r="CT16" s="629"/>
      <c r="CU16" s="629"/>
      <c r="CV16" s="629"/>
      <c r="CW16" s="629"/>
      <c r="CX16" s="629"/>
      <c r="CY16" s="630"/>
      <c r="CZ16" s="655">
        <v>7.6</v>
      </c>
      <c r="DA16" s="655"/>
      <c r="DB16" s="655"/>
      <c r="DC16" s="655"/>
      <c r="DD16" s="634" t="s">
        <v>244</v>
      </c>
      <c r="DE16" s="629"/>
      <c r="DF16" s="629"/>
      <c r="DG16" s="629"/>
      <c r="DH16" s="629"/>
      <c r="DI16" s="629"/>
      <c r="DJ16" s="629"/>
      <c r="DK16" s="629"/>
      <c r="DL16" s="629"/>
      <c r="DM16" s="629"/>
      <c r="DN16" s="629"/>
      <c r="DO16" s="629"/>
      <c r="DP16" s="630"/>
      <c r="DQ16" s="634">
        <v>221113</v>
      </c>
      <c r="DR16" s="629"/>
      <c r="DS16" s="629"/>
      <c r="DT16" s="629"/>
      <c r="DU16" s="629"/>
      <c r="DV16" s="629"/>
      <c r="DW16" s="629"/>
      <c r="DX16" s="629"/>
      <c r="DY16" s="629"/>
      <c r="DZ16" s="629"/>
      <c r="EA16" s="629"/>
      <c r="EB16" s="629"/>
      <c r="EC16" s="669"/>
    </row>
    <row r="17" spans="2:133" ht="11.25" customHeight="1" x14ac:dyDescent="0.15">
      <c r="B17" s="625" t="s">
        <v>270</v>
      </c>
      <c r="C17" s="626"/>
      <c r="D17" s="626"/>
      <c r="E17" s="626"/>
      <c r="F17" s="626"/>
      <c r="G17" s="626"/>
      <c r="H17" s="626"/>
      <c r="I17" s="626"/>
      <c r="J17" s="626"/>
      <c r="K17" s="626"/>
      <c r="L17" s="626"/>
      <c r="M17" s="626"/>
      <c r="N17" s="626"/>
      <c r="O17" s="626"/>
      <c r="P17" s="626"/>
      <c r="Q17" s="627"/>
      <c r="R17" s="628">
        <v>9388</v>
      </c>
      <c r="S17" s="629"/>
      <c r="T17" s="629"/>
      <c r="U17" s="629"/>
      <c r="V17" s="629"/>
      <c r="W17" s="629"/>
      <c r="X17" s="629"/>
      <c r="Y17" s="630"/>
      <c r="Z17" s="655">
        <v>0.2</v>
      </c>
      <c r="AA17" s="655"/>
      <c r="AB17" s="655"/>
      <c r="AC17" s="655"/>
      <c r="AD17" s="656">
        <v>9388</v>
      </c>
      <c r="AE17" s="656"/>
      <c r="AF17" s="656"/>
      <c r="AG17" s="656"/>
      <c r="AH17" s="656"/>
      <c r="AI17" s="656"/>
      <c r="AJ17" s="656"/>
      <c r="AK17" s="656"/>
      <c r="AL17" s="631">
        <v>0.3</v>
      </c>
      <c r="AM17" s="632"/>
      <c r="AN17" s="632"/>
      <c r="AO17" s="657"/>
      <c r="AP17" s="625" t="s">
        <v>271</v>
      </c>
      <c r="AQ17" s="626"/>
      <c r="AR17" s="626"/>
      <c r="AS17" s="626"/>
      <c r="AT17" s="626"/>
      <c r="AU17" s="626"/>
      <c r="AV17" s="626"/>
      <c r="AW17" s="626"/>
      <c r="AX17" s="626"/>
      <c r="AY17" s="626"/>
      <c r="AZ17" s="626"/>
      <c r="BA17" s="626"/>
      <c r="BB17" s="626"/>
      <c r="BC17" s="626"/>
      <c r="BD17" s="626"/>
      <c r="BE17" s="626"/>
      <c r="BF17" s="627"/>
      <c r="BG17" s="628" t="s">
        <v>244</v>
      </c>
      <c r="BH17" s="629"/>
      <c r="BI17" s="629"/>
      <c r="BJ17" s="629"/>
      <c r="BK17" s="629"/>
      <c r="BL17" s="629"/>
      <c r="BM17" s="629"/>
      <c r="BN17" s="630"/>
      <c r="BO17" s="655" t="s">
        <v>131</v>
      </c>
      <c r="BP17" s="655"/>
      <c r="BQ17" s="655"/>
      <c r="BR17" s="655"/>
      <c r="BS17" s="656" t="s">
        <v>238</v>
      </c>
      <c r="BT17" s="656"/>
      <c r="BU17" s="656"/>
      <c r="BV17" s="656"/>
      <c r="BW17" s="656"/>
      <c r="BX17" s="656"/>
      <c r="BY17" s="656"/>
      <c r="BZ17" s="656"/>
      <c r="CA17" s="656"/>
      <c r="CB17" s="714"/>
      <c r="CD17" s="670" t="s">
        <v>272</v>
      </c>
      <c r="CE17" s="667"/>
      <c r="CF17" s="667"/>
      <c r="CG17" s="667"/>
      <c r="CH17" s="667"/>
      <c r="CI17" s="667"/>
      <c r="CJ17" s="667"/>
      <c r="CK17" s="667"/>
      <c r="CL17" s="667"/>
      <c r="CM17" s="667"/>
      <c r="CN17" s="667"/>
      <c r="CO17" s="667"/>
      <c r="CP17" s="667"/>
      <c r="CQ17" s="668"/>
      <c r="CR17" s="628">
        <v>323270</v>
      </c>
      <c r="CS17" s="629"/>
      <c r="CT17" s="629"/>
      <c r="CU17" s="629"/>
      <c r="CV17" s="629"/>
      <c r="CW17" s="629"/>
      <c r="CX17" s="629"/>
      <c r="CY17" s="630"/>
      <c r="CZ17" s="655">
        <v>5.9</v>
      </c>
      <c r="DA17" s="655"/>
      <c r="DB17" s="655"/>
      <c r="DC17" s="655"/>
      <c r="DD17" s="634" t="s">
        <v>238</v>
      </c>
      <c r="DE17" s="629"/>
      <c r="DF17" s="629"/>
      <c r="DG17" s="629"/>
      <c r="DH17" s="629"/>
      <c r="DI17" s="629"/>
      <c r="DJ17" s="629"/>
      <c r="DK17" s="629"/>
      <c r="DL17" s="629"/>
      <c r="DM17" s="629"/>
      <c r="DN17" s="629"/>
      <c r="DO17" s="629"/>
      <c r="DP17" s="630"/>
      <c r="DQ17" s="634">
        <v>290538</v>
      </c>
      <c r="DR17" s="629"/>
      <c r="DS17" s="629"/>
      <c r="DT17" s="629"/>
      <c r="DU17" s="629"/>
      <c r="DV17" s="629"/>
      <c r="DW17" s="629"/>
      <c r="DX17" s="629"/>
      <c r="DY17" s="629"/>
      <c r="DZ17" s="629"/>
      <c r="EA17" s="629"/>
      <c r="EB17" s="629"/>
      <c r="EC17" s="669"/>
    </row>
    <row r="18" spans="2:133" ht="11.25" customHeight="1" x14ac:dyDescent="0.15">
      <c r="B18" s="625" t="s">
        <v>273</v>
      </c>
      <c r="C18" s="626"/>
      <c r="D18" s="626"/>
      <c r="E18" s="626"/>
      <c r="F18" s="626"/>
      <c r="G18" s="626"/>
      <c r="H18" s="626"/>
      <c r="I18" s="626"/>
      <c r="J18" s="626"/>
      <c r="K18" s="626"/>
      <c r="L18" s="626"/>
      <c r="M18" s="626"/>
      <c r="N18" s="626"/>
      <c r="O18" s="626"/>
      <c r="P18" s="626"/>
      <c r="Q18" s="627"/>
      <c r="R18" s="628">
        <v>56984</v>
      </c>
      <c r="S18" s="629"/>
      <c r="T18" s="629"/>
      <c r="U18" s="629"/>
      <c r="V18" s="629"/>
      <c r="W18" s="629"/>
      <c r="X18" s="629"/>
      <c r="Y18" s="630"/>
      <c r="Z18" s="655">
        <v>0.9</v>
      </c>
      <c r="AA18" s="655"/>
      <c r="AB18" s="655"/>
      <c r="AC18" s="655"/>
      <c r="AD18" s="656">
        <v>56984</v>
      </c>
      <c r="AE18" s="656"/>
      <c r="AF18" s="656"/>
      <c r="AG18" s="656"/>
      <c r="AH18" s="656"/>
      <c r="AI18" s="656"/>
      <c r="AJ18" s="656"/>
      <c r="AK18" s="656"/>
      <c r="AL18" s="631">
        <v>1.8</v>
      </c>
      <c r="AM18" s="632"/>
      <c r="AN18" s="632"/>
      <c r="AO18" s="657"/>
      <c r="AP18" s="625" t="s">
        <v>274</v>
      </c>
      <c r="AQ18" s="626"/>
      <c r="AR18" s="626"/>
      <c r="AS18" s="626"/>
      <c r="AT18" s="626"/>
      <c r="AU18" s="626"/>
      <c r="AV18" s="626"/>
      <c r="AW18" s="626"/>
      <c r="AX18" s="626"/>
      <c r="AY18" s="626"/>
      <c r="AZ18" s="626"/>
      <c r="BA18" s="626"/>
      <c r="BB18" s="626"/>
      <c r="BC18" s="626"/>
      <c r="BD18" s="626"/>
      <c r="BE18" s="626"/>
      <c r="BF18" s="627"/>
      <c r="BG18" s="628" t="s">
        <v>238</v>
      </c>
      <c r="BH18" s="629"/>
      <c r="BI18" s="629"/>
      <c r="BJ18" s="629"/>
      <c r="BK18" s="629"/>
      <c r="BL18" s="629"/>
      <c r="BM18" s="629"/>
      <c r="BN18" s="630"/>
      <c r="BO18" s="655" t="s">
        <v>238</v>
      </c>
      <c r="BP18" s="655"/>
      <c r="BQ18" s="655"/>
      <c r="BR18" s="655"/>
      <c r="BS18" s="656" t="s">
        <v>131</v>
      </c>
      <c r="BT18" s="656"/>
      <c r="BU18" s="656"/>
      <c r="BV18" s="656"/>
      <c r="BW18" s="656"/>
      <c r="BX18" s="656"/>
      <c r="BY18" s="656"/>
      <c r="BZ18" s="656"/>
      <c r="CA18" s="656"/>
      <c r="CB18" s="714"/>
      <c r="CD18" s="670" t="s">
        <v>275</v>
      </c>
      <c r="CE18" s="667"/>
      <c r="CF18" s="667"/>
      <c r="CG18" s="667"/>
      <c r="CH18" s="667"/>
      <c r="CI18" s="667"/>
      <c r="CJ18" s="667"/>
      <c r="CK18" s="667"/>
      <c r="CL18" s="667"/>
      <c r="CM18" s="667"/>
      <c r="CN18" s="667"/>
      <c r="CO18" s="667"/>
      <c r="CP18" s="667"/>
      <c r="CQ18" s="668"/>
      <c r="CR18" s="628" t="s">
        <v>178</v>
      </c>
      <c r="CS18" s="629"/>
      <c r="CT18" s="629"/>
      <c r="CU18" s="629"/>
      <c r="CV18" s="629"/>
      <c r="CW18" s="629"/>
      <c r="CX18" s="629"/>
      <c r="CY18" s="630"/>
      <c r="CZ18" s="655" t="s">
        <v>131</v>
      </c>
      <c r="DA18" s="655"/>
      <c r="DB18" s="655"/>
      <c r="DC18" s="655"/>
      <c r="DD18" s="634" t="s">
        <v>131</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69"/>
    </row>
    <row r="19" spans="2:133" ht="11.25" customHeight="1" x14ac:dyDescent="0.15">
      <c r="B19" s="625" t="s">
        <v>276</v>
      </c>
      <c r="C19" s="626"/>
      <c r="D19" s="626"/>
      <c r="E19" s="626"/>
      <c r="F19" s="626"/>
      <c r="G19" s="626"/>
      <c r="H19" s="626"/>
      <c r="I19" s="626"/>
      <c r="J19" s="626"/>
      <c r="K19" s="626"/>
      <c r="L19" s="626"/>
      <c r="M19" s="626"/>
      <c r="N19" s="626"/>
      <c r="O19" s="626"/>
      <c r="P19" s="626"/>
      <c r="Q19" s="627"/>
      <c r="R19" s="628">
        <v>3533</v>
      </c>
      <c r="S19" s="629"/>
      <c r="T19" s="629"/>
      <c r="U19" s="629"/>
      <c r="V19" s="629"/>
      <c r="W19" s="629"/>
      <c r="X19" s="629"/>
      <c r="Y19" s="630"/>
      <c r="Z19" s="655">
        <v>0.1</v>
      </c>
      <c r="AA19" s="655"/>
      <c r="AB19" s="655"/>
      <c r="AC19" s="655"/>
      <c r="AD19" s="656">
        <v>3533</v>
      </c>
      <c r="AE19" s="656"/>
      <c r="AF19" s="656"/>
      <c r="AG19" s="656"/>
      <c r="AH19" s="656"/>
      <c r="AI19" s="656"/>
      <c r="AJ19" s="656"/>
      <c r="AK19" s="656"/>
      <c r="AL19" s="631">
        <v>0.1</v>
      </c>
      <c r="AM19" s="632"/>
      <c r="AN19" s="632"/>
      <c r="AO19" s="657"/>
      <c r="AP19" s="625" t="s">
        <v>277</v>
      </c>
      <c r="AQ19" s="626"/>
      <c r="AR19" s="626"/>
      <c r="AS19" s="626"/>
      <c r="AT19" s="626"/>
      <c r="AU19" s="626"/>
      <c r="AV19" s="626"/>
      <c r="AW19" s="626"/>
      <c r="AX19" s="626"/>
      <c r="AY19" s="626"/>
      <c r="AZ19" s="626"/>
      <c r="BA19" s="626"/>
      <c r="BB19" s="626"/>
      <c r="BC19" s="626"/>
      <c r="BD19" s="626"/>
      <c r="BE19" s="626"/>
      <c r="BF19" s="627"/>
      <c r="BG19" s="628">
        <v>13947</v>
      </c>
      <c r="BH19" s="629"/>
      <c r="BI19" s="629"/>
      <c r="BJ19" s="629"/>
      <c r="BK19" s="629"/>
      <c r="BL19" s="629"/>
      <c r="BM19" s="629"/>
      <c r="BN19" s="630"/>
      <c r="BO19" s="655">
        <v>1.7</v>
      </c>
      <c r="BP19" s="655"/>
      <c r="BQ19" s="655"/>
      <c r="BR19" s="655"/>
      <c r="BS19" s="656" t="s">
        <v>131</v>
      </c>
      <c r="BT19" s="656"/>
      <c r="BU19" s="656"/>
      <c r="BV19" s="656"/>
      <c r="BW19" s="656"/>
      <c r="BX19" s="656"/>
      <c r="BY19" s="656"/>
      <c r="BZ19" s="656"/>
      <c r="CA19" s="656"/>
      <c r="CB19" s="714"/>
      <c r="CD19" s="670" t="s">
        <v>278</v>
      </c>
      <c r="CE19" s="667"/>
      <c r="CF19" s="667"/>
      <c r="CG19" s="667"/>
      <c r="CH19" s="667"/>
      <c r="CI19" s="667"/>
      <c r="CJ19" s="667"/>
      <c r="CK19" s="667"/>
      <c r="CL19" s="667"/>
      <c r="CM19" s="667"/>
      <c r="CN19" s="667"/>
      <c r="CO19" s="667"/>
      <c r="CP19" s="667"/>
      <c r="CQ19" s="668"/>
      <c r="CR19" s="628" t="s">
        <v>178</v>
      </c>
      <c r="CS19" s="629"/>
      <c r="CT19" s="629"/>
      <c r="CU19" s="629"/>
      <c r="CV19" s="629"/>
      <c r="CW19" s="629"/>
      <c r="CX19" s="629"/>
      <c r="CY19" s="630"/>
      <c r="CZ19" s="655" t="s">
        <v>238</v>
      </c>
      <c r="DA19" s="655"/>
      <c r="DB19" s="655"/>
      <c r="DC19" s="655"/>
      <c r="DD19" s="634" t="s">
        <v>238</v>
      </c>
      <c r="DE19" s="629"/>
      <c r="DF19" s="629"/>
      <c r="DG19" s="629"/>
      <c r="DH19" s="629"/>
      <c r="DI19" s="629"/>
      <c r="DJ19" s="629"/>
      <c r="DK19" s="629"/>
      <c r="DL19" s="629"/>
      <c r="DM19" s="629"/>
      <c r="DN19" s="629"/>
      <c r="DO19" s="629"/>
      <c r="DP19" s="630"/>
      <c r="DQ19" s="634" t="s">
        <v>131</v>
      </c>
      <c r="DR19" s="629"/>
      <c r="DS19" s="629"/>
      <c r="DT19" s="629"/>
      <c r="DU19" s="629"/>
      <c r="DV19" s="629"/>
      <c r="DW19" s="629"/>
      <c r="DX19" s="629"/>
      <c r="DY19" s="629"/>
      <c r="DZ19" s="629"/>
      <c r="EA19" s="629"/>
      <c r="EB19" s="629"/>
      <c r="EC19" s="669"/>
    </row>
    <row r="20" spans="2:133" ht="11.25" customHeight="1" x14ac:dyDescent="0.15">
      <c r="B20" s="625" t="s">
        <v>279</v>
      </c>
      <c r="C20" s="626"/>
      <c r="D20" s="626"/>
      <c r="E20" s="626"/>
      <c r="F20" s="626"/>
      <c r="G20" s="626"/>
      <c r="H20" s="626"/>
      <c r="I20" s="626"/>
      <c r="J20" s="626"/>
      <c r="K20" s="626"/>
      <c r="L20" s="626"/>
      <c r="M20" s="626"/>
      <c r="N20" s="626"/>
      <c r="O20" s="626"/>
      <c r="P20" s="626"/>
      <c r="Q20" s="627"/>
      <c r="R20" s="628">
        <v>1353</v>
      </c>
      <c r="S20" s="629"/>
      <c r="T20" s="629"/>
      <c r="U20" s="629"/>
      <c r="V20" s="629"/>
      <c r="W20" s="629"/>
      <c r="X20" s="629"/>
      <c r="Y20" s="630"/>
      <c r="Z20" s="655">
        <v>0</v>
      </c>
      <c r="AA20" s="655"/>
      <c r="AB20" s="655"/>
      <c r="AC20" s="655"/>
      <c r="AD20" s="656">
        <v>1353</v>
      </c>
      <c r="AE20" s="656"/>
      <c r="AF20" s="656"/>
      <c r="AG20" s="656"/>
      <c r="AH20" s="656"/>
      <c r="AI20" s="656"/>
      <c r="AJ20" s="656"/>
      <c r="AK20" s="656"/>
      <c r="AL20" s="631">
        <v>0</v>
      </c>
      <c r="AM20" s="632"/>
      <c r="AN20" s="632"/>
      <c r="AO20" s="657"/>
      <c r="AP20" s="625" t="s">
        <v>280</v>
      </c>
      <c r="AQ20" s="626"/>
      <c r="AR20" s="626"/>
      <c r="AS20" s="626"/>
      <c r="AT20" s="626"/>
      <c r="AU20" s="626"/>
      <c r="AV20" s="626"/>
      <c r="AW20" s="626"/>
      <c r="AX20" s="626"/>
      <c r="AY20" s="626"/>
      <c r="AZ20" s="626"/>
      <c r="BA20" s="626"/>
      <c r="BB20" s="626"/>
      <c r="BC20" s="626"/>
      <c r="BD20" s="626"/>
      <c r="BE20" s="626"/>
      <c r="BF20" s="627"/>
      <c r="BG20" s="628">
        <v>13947</v>
      </c>
      <c r="BH20" s="629"/>
      <c r="BI20" s="629"/>
      <c r="BJ20" s="629"/>
      <c r="BK20" s="629"/>
      <c r="BL20" s="629"/>
      <c r="BM20" s="629"/>
      <c r="BN20" s="630"/>
      <c r="BO20" s="655">
        <v>1.7</v>
      </c>
      <c r="BP20" s="655"/>
      <c r="BQ20" s="655"/>
      <c r="BR20" s="655"/>
      <c r="BS20" s="656" t="s">
        <v>238</v>
      </c>
      <c r="BT20" s="656"/>
      <c r="BU20" s="656"/>
      <c r="BV20" s="656"/>
      <c r="BW20" s="656"/>
      <c r="BX20" s="656"/>
      <c r="BY20" s="656"/>
      <c r="BZ20" s="656"/>
      <c r="CA20" s="656"/>
      <c r="CB20" s="714"/>
      <c r="CD20" s="670" t="s">
        <v>281</v>
      </c>
      <c r="CE20" s="667"/>
      <c r="CF20" s="667"/>
      <c r="CG20" s="667"/>
      <c r="CH20" s="667"/>
      <c r="CI20" s="667"/>
      <c r="CJ20" s="667"/>
      <c r="CK20" s="667"/>
      <c r="CL20" s="667"/>
      <c r="CM20" s="667"/>
      <c r="CN20" s="667"/>
      <c r="CO20" s="667"/>
      <c r="CP20" s="667"/>
      <c r="CQ20" s="668"/>
      <c r="CR20" s="628">
        <v>5503583</v>
      </c>
      <c r="CS20" s="629"/>
      <c r="CT20" s="629"/>
      <c r="CU20" s="629"/>
      <c r="CV20" s="629"/>
      <c r="CW20" s="629"/>
      <c r="CX20" s="629"/>
      <c r="CY20" s="630"/>
      <c r="CZ20" s="655">
        <v>100</v>
      </c>
      <c r="DA20" s="655"/>
      <c r="DB20" s="655"/>
      <c r="DC20" s="655"/>
      <c r="DD20" s="634">
        <v>623188</v>
      </c>
      <c r="DE20" s="629"/>
      <c r="DF20" s="629"/>
      <c r="DG20" s="629"/>
      <c r="DH20" s="629"/>
      <c r="DI20" s="629"/>
      <c r="DJ20" s="629"/>
      <c r="DK20" s="629"/>
      <c r="DL20" s="629"/>
      <c r="DM20" s="629"/>
      <c r="DN20" s="629"/>
      <c r="DO20" s="629"/>
      <c r="DP20" s="630"/>
      <c r="DQ20" s="634">
        <v>3753697</v>
      </c>
      <c r="DR20" s="629"/>
      <c r="DS20" s="629"/>
      <c r="DT20" s="629"/>
      <c r="DU20" s="629"/>
      <c r="DV20" s="629"/>
      <c r="DW20" s="629"/>
      <c r="DX20" s="629"/>
      <c r="DY20" s="629"/>
      <c r="DZ20" s="629"/>
      <c r="EA20" s="629"/>
      <c r="EB20" s="629"/>
      <c r="EC20" s="669"/>
    </row>
    <row r="21" spans="2:133" ht="11.25" customHeight="1" x14ac:dyDescent="0.15">
      <c r="B21" s="625" t="s">
        <v>282</v>
      </c>
      <c r="C21" s="626"/>
      <c r="D21" s="626"/>
      <c r="E21" s="626"/>
      <c r="F21" s="626"/>
      <c r="G21" s="626"/>
      <c r="H21" s="626"/>
      <c r="I21" s="626"/>
      <c r="J21" s="626"/>
      <c r="K21" s="626"/>
      <c r="L21" s="626"/>
      <c r="M21" s="626"/>
      <c r="N21" s="626"/>
      <c r="O21" s="626"/>
      <c r="P21" s="626"/>
      <c r="Q21" s="627"/>
      <c r="R21" s="628">
        <v>663</v>
      </c>
      <c r="S21" s="629"/>
      <c r="T21" s="629"/>
      <c r="U21" s="629"/>
      <c r="V21" s="629"/>
      <c r="W21" s="629"/>
      <c r="X21" s="629"/>
      <c r="Y21" s="630"/>
      <c r="Z21" s="655">
        <v>0</v>
      </c>
      <c r="AA21" s="655"/>
      <c r="AB21" s="655"/>
      <c r="AC21" s="655"/>
      <c r="AD21" s="656">
        <v>663</v>
      </c>
      <c r="AE21" s="656"/>
      <c r="AF21" s="656"/>
      <c r="AG21" s="656"/>
      <c r="AH21" s="656"/>
      <c r="AI21" s="656"/>
      <c r="AJ21" s="656"/>
      <c r="AK21" s="656"/>
      <c r="AL21" s="631">
        <v>0</v>
      </c>
      <c r="AM21" s="632"/>
      <c r="AN21" s="632"/>
      <c r="AO21" s="657"/>
      <c r="AP21" s="721" t="s">
        <v>283</v>
      </c>
      <c r="AQ21" s="728"/>
      <c r="AR21" s="728"/>
      <c r="AS21" s="728"/>
      <c r="AT21" s="728"/>
      <c r="AU21" s="728"/>
      <c r="AV21" s="728"/>
      <c r="AW21" s="728"/>
      <c r="AX21" s="728"/>
      <c r="AY21" s="728"/>
      <c r="AZ21" s="728"/>
      <c r="BA21" s="728"/>
      <c r="BB21" s="728"/>
      <c r="BC21" s="728"/>
      <c r="BD21" s="728"/>
      <c r="BE21" s="728"/>
      <c r="BF21" s="723"/>
      <c r="BG21" s="628">
        <v>13947</v>
      </c>
      <c r="BH21" s="629"/>
      <c r="BI21" s="629"/>
      <c r="BJ21" s="629"/>
      <c r="BK21" s="629"/>
      <c r="BL21" s="629"/>
      <c r="BM21" s="629"/>
      <c r="BN21" s="630"/>
      <c r="BO21" s="655">
        <v>1.7</v>
      </c>
      <c r="BP21" s="655"/>
      <c r="BQ21" s="655"/>
      <c r="BR21" s="655"/>
      <c r="BS21" s="656" t="s">
        <v>238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284</v>
      </c>
      <c r="C22" s="692"/>
      <c r="D22" s="692"/>
      <c r="E22" s="692"/>
      <c r="F22" s="692"/>
      <c r="G22" s="692"/>
      <c r="H22" s="692"/>
      <c r="I22" s="692"/>
      <c r="J22" s="692"/>
      <c r="K22" s="692"/>
      <c r="L22" s="692"/>
      <c r="M22" s="692"/>
      <c r="N22" s="692"/>
      <c r="O22" s="692"/>
      <c r="P22" s="692"/>
      <c r="Q22" s="693"/>
      <c r="R22" s="628">
        <v>51435</v>
      </c>
      <c r="S22" s="629"/>
      <c r="T22" s="629"/>
      <c r="U22" s="629"/>
      <c r="V22" s="629"/>
      <c r="W22" s="629"/>
      <c r="X22" s="629"/>
      <c r="Y22" s="630"/>
      <c r="Z22" s="655">
        <v>0.8</v>
      </c>
      <c r="AA22" s="655"/>
      <c r="AB22" s="655"/>
      <c r="AC22" s="655"/>
      <c r="AD22" s="656" t="s">
        <v>238</v>
      </c>
      <c r="AE22" s="656"/>
      <c r="AF22" s="656"/>
      <c r="AG22" s="656"/>
      <c r="AH22" s="656"/>
      <c r="AI22" s="656"/>
      <c r="AJ22" s="656"/>
      <c r="AK22" s="656"/>
      <c r="AL22" s="631" t="s">
        <v>178</v>
      </c>
      <c r="AM22" s="632"/>
      <c r="AN22" s="632"/>
      <c r="AO22" s="657"/>
      <c r="AP22" s="721" t="s">
        <v>285</v>
      </c>
      <c r="AQ22" s="728"/>
      <c r="AR22" s="728"/>
      <c r="AS22" s="728"/>
      <c r="AT22" s="728"/>
      <c r="AU22" s="728"/>
      <c r="AV22" s="728"/>
      <c r="AW22" s="728"/>
      <c r="AX22" s="728"/>
      <c r="AY22" s="728"/>
      <c r="AZ22" s="728"/>
      <c r="BA22" s="728"/>
      <c r="BB22" s="728"/>
      <c r="BC22" s="728"/>
      <c r="BD22" s="728"/>
      <c r="BE22" s="728"/>
      <c r="BF22" s="723"/>
      <c r="BG22" s="628" t="s">
        <v>178</v>
      </c>
      <c r="BH22" s="629"/>
      <c r="BI22" s="629"/>
      <c r="BJ22" s="629"/>
      <c r="BK22" s="629"/>
      <c r="BL22" s="629"/>
      <c r="BM22" s="629"/>
      <c r="BN22" s="630"/>
      <c r="BO22" s="655" t="s">
        <v>131</v>
      </c>
      <c r="BP22" s="655"/>
      <c r="BQ22" s="655"/>
      <c r="BR22" s="655"/>
      <c r="BS22" s="656" t="s">
        <v>178</v>
      </c>
      <c r="BT22" s="656"/>
      <c r="BU22" s="656"/>
      <c r="BV22" s="656"/>
      <c r="BW22" s="656"/>
      <c r="BX22" s="656"/>
      <c r="BY22" s="656"/>
      <c r="BZ22" s="656"/>
      <c r="CA22" s="656"/>
      <c r="CB22" s="714"/>
      <c r="CD22" s="730" t="s">
        <v>286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287</v>
      </c>
      <c r="C23" s="626"/>
      <c r="D23" s="626"/>
      <c r="E23" s="626"/>
      <c r="F23" s="626"/>
      <c r="G23" s="626"/>
      <c r="H23" s="626"/>
      <c r="I23" s="626"/>
      <c r="J23" s="626"/>
      <c r="K23" s="626"/>
      <c r="L23" s="626"/>
      <c r="M23" s="626"/>
      <c r="N23" s="626"/>
      <c r="O23" s="626"/>
      <c r="P23" s="626"/>
      <c r="Q23" s="627"/>
      <c r="R23" s="628">
        <v>2118728</v>
      </c>
      <c r="S23" s="629"/>
      <c r="T23" s="629"/>
      <c r="U23" s="629"/>
      <c r="V23" s="629"/>
      <c r="W23" s="629"/>
      <c r="X23" s="629"/>
      <c r="Y23" s="630"/>
      <c r="Z23" s="655">
        <v>34.700000000000003</v>
      </c>
      <c r="AA23" s="655"/>
      <c r="AB23" s="655"/>
      <c r="AC23" s="655"/>
      <c r="AD23" s="656">
        <v>1875551</v>
      </c>
      <c r="AE23" s="656"/>
      <c r="AF23" s="656"/>
      <c r="AG23" s="656"/>
      <c r="AH23" s="656"/>
      <c r="AI23" s="656"/>
      <c r="AJ23" s="656"/>
      <c r="AK23" s="656"/>
      <c r="AL23" s="631">
        <v>58.6</v>
      </c>
      <c r="AM23" s="632"/>
      <c r="AN23" s="632"/>
      <c r="AO23" s="657"/>
      <c r="AP23" s="721" t="s">
        <v>288</v>
      </c>
      <c r="AQ23" s="728"/>
      <c r="AR23" s="728"/>
      <c r="AS23" s="728"/>
      <c r="AT23" s="728"/>
      <c r="AU23" s="728"/>
      <c r="AV23" s="728"/>
      <c r="AW23" s="728"/>
      <c r="AX23" s="728"/>
      <c r="AY23" s="728"/>
      <c r="AZ23" s="728"/>
      <c r="BA23" s="728"/>
      <c r="BB23" s="728"/>
      <c r="BC23" s="728"/>
      <c r="BD23" s="728"/>
      <c r="BE23" s="728"/>
      <c r="BF23" s="723"/>
      <c r="BG23" s="628" t="s">
        <v>131</v>
      </c>
      <c r="BH23" s="629"/>
      <c r="BI23" s="629"/>
      <c r="BJ23" s="629"/>
      <c r="BK23" s="629"/>
      <c r="BL23" s="629"/>
      <c r="BM23" s="629"/>
      <c r="BN23" s="630"/>
      <c r="BO23" s="655" t="s">
        <v>178</v>
      </c>
      <c r="BP23" s="655"/>
      <c r="BQ23" s="655"/>
      <c r="BR23" s="655"/>
      <c r="BS23" s="656" t="s">
        <v>178</v>
      </c>
      <c r="BT23" s="656"/>
      <c r="BU23" s="656"/>
      <c r="BV23" s="656"/>
      <c r="BW23" s="656"/>
      <c r="BX23" s="656"/>
      <c r="BY23" s="656"/>
      <c r="BZ23" s="656"/>
      <c r="CA23" s="656"/>
      <c r="CB23" s="714"/>
      <c r="CD23" s="730" t="s">
        <v>226</v>
      </c>
      <c r="CE23" s="731"/>
      <c r="CF23" s="731"/>
      <c r="CG23" s="731"/>
      <c r="CH23" s="731"/>
      <c r="CI23" s="731"/>
      <c r="CJ23" s="731"/>
      <c r="CK23" s="731"/>
      <c r="CL23" s="731"/>
      <c r="CM23" s="731"/>
      <c r="CN23" s="731"/>
      <c r="CO23" s="731"/>
      <c r="CP23" s="731"/>
      <c r="CQ23" s="732"/>
      <c r="CR23" s="730" t="s">
        <v>289</v>
      </c>
      <c r="CS23" s="731"/>
      <c r="CT23" s="731"/>
      <c r="CU23" s="731"/>
      <c r="CV23" s="731"/>
      <c r="CW23" s="731"/>
      <c r="CX23" s="731"/>
      <c r="CY23" s="732"/>
      <c r="CZ23" s="730" t="s">
        <v>290</v>
      </c>
      <c r="DA23" s="731"/>
      <c r="DB23" s="731"/>
      <c r="DC23" s="732"/>
      <c r="DD23" s="730" t="s">
        <v>291</v>
      </c>
      <c r="DE23" s="731"/>
      <c r="DF23" s="731"/>
      <c r="DG23" s="731"/>
      <c r="DH23" s="731"/>
      <c r="DI23" s="731"/>
      <c r="DJ23" s="731"/>
      <c r="DK23" s="732"/>
      <c r="DL23" s="739" t="s">
        <v>292</v>
      </c>
      <c r="DM23" s="740"/>
      <c r="DN23" s="740"/>
      <c r="DO23" s="740"/>
      <c r="DP23" s="740"/>
      <c r="DQ23" s="740"/>
      <c r="DR23" s="740"/>
      <c r="DS23" s="740"/>
      <c r="DT23" s="740"/>
      <c r="DU23" s="740"/>
      <c r="DV23" s="741"/>
      <c r="DW23" s="730" t="s">
        <v>293</v>
      </c>
      <c r="DX23" s="731"/>
      <c r="DY23" s="731"/>
      <c r="DZ23" s="731"/>
      <c r="EA23" s="731"/>
      <c r="EB23" s="731"/>
      <c r="EC23" s="732"/>
    </row>
    <row r="24" spans="2:133" ht="11.25" customHeight="1" x14ac:dyDescent="0.15">
      <c r="B24" s="625" t="s">
        <v>294</v>
      </c>
      <c r="C24" s="626"/>
      <c r="D24" s="626"/>
      <c r="E24" s="626"/>
      <c r="F24" s="626"/>
      <c r="G24" s="626"/>
      <c r="H24" s="626"/>
      <c r="I24" s="626"/>
      <c r="J24" s="626"/>
      <c r="K24" s="626"/>
      <c r="L24" s="626"/>
      <c r="M24" s="626"/>
      <c r="N24" s="626"/>
      <c r="O24" s="626"/>
      <c r="P24" s="626"/>
      <c r="Q24" s="627"/>
      <c r="R24" s="628">
        <v>1875551</v>
      </c>
      <c r="S24" s="629"/>
      <c r="T24" s="629"/>
      <c r="U24" s="629"/>
      <c r="V24" s="629"/>
      <c r="W24" s="629"/>
      <c r="X24" s="629"/>
      <c r="Y24" s="630"/>
      <c r="Z24" s="655">
        <v>30.8</v>
      </c>
      <c r="AA24" s="655"/>
      <c r="AB24" s="655"/>
      <c r="AC24" s="655"/>
      <c r="AD24" s="656">
        <v>1875551</v>
      </c>
      <c r="AE24" s="656"/>
      <c r="AF24" s="656"/>
      <c r="AG24" s="656"/>
      <c r="AH24" s="656"/>
      <c r="AI24" s="656"/>
      <c r="AJ24" s="656"/>
      <c r="AK24" s="656"/>
      <c r="AL24" s="631">
        <v>58.6</v>
      </c>
      <c r="AM24" s="632"/>
      <c r="AN24" s="632"/>
      <c r="AO24" s="657"/>
      <c r="AP24" s="721" t="s">
        <v>295</v>
      </c>
      <c r="AQ24" s="728"/>
      <c r="AR24" s="728"/>
      <c r="AS24" s="728"/>
      <c r="AT24" s="728"/>
      <c r="AU24" s="728"/>
      <c r="AV24" s="728"/>
      <c r="AW24" s="728"/>
      <c r="AX24" s="728"/>
      <c r="AY24" s="728"/>
      <c r="AZ24" s="728"/>
      <c r="BA24" s="728"/>
      <c r="BB24" s="728"/>
      <c r="BC24" s="728"/>
      <c r="BD24" s="728"/>
      <c r="BE24" s="728"/>
      <c r="BF24" s="723"/>
      <c r="BG24" s="628" t="s">
        <v>238</v>
      </c>
      <c r="BH24" s="629"/>
      <c r="BI24" s="629"/>
      <c r="BJ24" s="629"/>
      <c r="BK24" s="629"/>
      <c r="BL24" s="629"/>
      <c r="BM24" s="629"/>
      <c r="BN24" s="630"/>
      <c r="BO24" s="655" t="s">
        <v>131</v>
      </c>
      <c r="BP24" s="655"/>
      <c r="BQ24" s="655"/>
      <c r="BR24" s="655"/>
      <c r="BS24" s="656" t="s">
        <v>238</v>
      </c>
      <c r="BT24" s="656"/>
      <c r="BU24" s="656"/>
      <c r="BV24" s="656"/>
      <c r="BW24" s="656"/>
      <c r="BX24" s="656"/>
      <c r="BY24" s="656"/>
      <c r="BZ24" s="656"/>
      <c r="CA24" s="656"/>
      <c r="CB24" s="714"/>
      <c r="CD24" s="684" t="s">
        <v>296</v>
      </c>
      <c r="CE24" s="685"/>
      <c r="CF24" s="685"/>
      <c r="CG24" s="685"/>
      <c r="CH24" s="685"/>
      <c r="CI24" s="685"/>
      <c r="CJ24" s="685"/>
      <c r="CK24" s="685"/>
      <c r="CL24" s="685"/>
      <c r="CM24" s="685"/>
      <c r="CN24" s="685"/>
      <c r="CO24" s="685"/>
      <c r="CP24" s="685"/>
      <c r="CQ24" s="686"/>
      <c r="CR24" s="681">
        <v>1744628</v>
      </c>
      <c r="CS24" s="682"/>
      <c r="CT24" s="682"/>
      <c r="CU24" s="682"/>
      <c r="CV24" s="682"/>
      <c r="CW24" s="682"/>
      <c r="CX24" s="682"/>
      <c r="CY24" s="725"/>
      <c r="CZ24" s="726">
        <v>31.7</v>
      </c>
      <c r="DA24" s="699"/>
      <c r="DB24" s="699"/>
      <c r="DC24" s="729"/>
      <c r="DD24" s="724">
        <v>1266371</v>
      </c>
      <c r="DE24" s="682"/>
      <c r="DF24" s="682"/>
      <c r="DG24" s="682"/>
      <c r="DH24" s="682"/>
      <c r="DI24" s="682"/>
      <c r="DJ24" s="682"/>
      <c r="DK24" s="725"/>
      <c r="DL24" s="724">
        <v>1262294</v>
      </c>
      <c r="DM24" s="682"/>
      <c r="DN24" s="682"/>
      <c r="DO24" s="682"/>
      <c r="DP24" s="682"/>
      <c r="DQ24" s="682"/>
      <c r="DR24" s="682"/>
      <c r="DS24" s="682"/>
      <c r="DT24" s="682"/>
      <c r="DU24" s="682"/>
      <c r="DV24" s="725"/>
      <c r="DW24" s="726">
        <v>38.299999999999997</v>
      </c>
      <c r="DX24" s="699"/>
      <c r="DY24" s="699"/>
      <c r="DZ24" s="699"/>
      <c r="EA24" s="699"/>
      <c r="EB24" s="699"/>
      <c r="EC24" s="727"/>
    </row>
    <row r="25" spans="2:133" ht="11.25" customHeight="1" x14ac:dyDescent="0.15">
      <c r="B25" s="625" t="s">
        <v>297</v>
      </c>
      <c r="C25" s="626"/>
      <c r="D25" s="626"/>
      <c r="E25" s="626"/>
      <c r="F25" s="626"/>
      <c r="G25" s="626"/>
      <c r="H25" s="626"/>
      <c r="I25" s="626"/>
      <c r="J25" s="626"/>
      <c r="K25" s="626"/>
      <c r="L25" s="626"/>
      <c r="M25" s="626"/>
      <c r="N25" s="626"/>
      <c r="O25" s="626"/>
      <c r="P25" s="626"/>
      <c r="Q25" s="627"/>
      <c r="R25" s="628">
        <v>243164</v>
      </c>
      <c r="S25" s="629"/>
      <c r="T25" s="629"/>
      <c r="U25" s="629"/>
      <c r="V25" s="629"/>
      <c r="W25" s="629"/>
      <c r="X25" s="629"/>
      <c r="Y25" s="630"/>
      <c r="Z25" s="655">
        <v>4</v>
      </c>
      <c r="AA25" s="655"/>
      <c r="AB25" s="655"/>
      <c r="AC25" s="655"/>
      <c r="AD25" s="656" t="s">
        <v>238</v>
      </c>
      <c r="AE25" s="656"/>
      <c r="AF25" s="656"/>
      <c r="AG25" s="656"/>
      <c r="AH25" s="656"/>
      <c r="AI25" s="656"/>
      <c r="AJ25" s="656"/>
      <c r="AK25" s="656"/>
      <c r="AL25" s="631" t="s">
        <v>131</v>
      </c>
      <c r="AM25" s="632"/>
      <c r="AN25" s="632"/>
      <c r="AO25" s="657"/>
      <c r="AP25" s="721" t="s">
        <v>298</v>
      </c>
      <c r="AQ25" s="728"/>
      <c r="AR25" s="728"/>
      <c r="AS25" s="728"/>
      <c r="AT25" s="728"/>
      <c r="AU25" s="728"/>
      <c r="AV25" s="728"/>
      <c r="AW25" s="728"/>
      <c r="AX25" s="728"/>
      <c r="AY25" s="728"/>
      <c r="AZ25" s="728"/>
      <c r="BA25" s="728"/>
      <c r="BB25" s="728"/>
      <c r="BC25" s="728"/>
      <c r="BD25" s="728"/>
      <c r="BE25" s="728"/>
      <c r="BF25" s="723"/>
      <c r="BG25" s="628" t="s">
        <v>131</v>
      </c>
      <c r="BH25" s="629"/>
      <c r="BI25" s="629"/>
      <c r="BJ25" s="629"/>
      <c r="BK25" s="629"/>
      <c r="BL25" s="629"/>
      <c r="BM25" s="629"/>
      <c r="BN25" s="630"/>
      <c r="BO25" s="655" t="s">
        <v>244</v>
      </c>
      <c r="BP25" s="655"/>
      <c r="BQ25" s="655"/>
      <c r="BR25" s="655"/>
      <c r="BS25" s="656" t="s">
        <v>131</v>
      </c>
      <c r="BT25" s="656"/>
      <c r="BU25" s="656"/>
      <c r="BV25" s="656"/>
      <c r="BW25" s="656"/>
      <c r="BX25" s="656"/>
      <c r="BY25" s="656"/>
      <c r="BZ25" s="656"/>
      <c r="CA25" s="656"/>
      <c r="CB25" s="714"/>
      <c r="CD25" s="670" t="s">
        <v>299</v>
      </c>
      <c r="CE25" s="667"/>
      <c r="CF25" s="667"/>
      <c r="CG25" s="667"/>
      <c r="CH25" s="667"/>
      <c r="CI25" s="667"/>
      <c r="CJ25" s="667"/>
      <c r="CK25" s="667"/>
      <c r="CL25" s="667"/>
      <c r="CM25" s="667"/>
      <c r="CN25" s="667"/>
      <c r="CO25" s="667"/>
      <c r="CP25" s="667"/>
      <c r="CQ25" s="668"/>
      <c r="CR25" s="628">
        <v>920962</v>
      </c>
      <c r="CS25" s="639"/>
      <c r="CT25" s="639"/>
      <c r="CU25" s="639"/>
      <c r="CV25" s="639"/>
      <c r="CW25" s="639"/>
      <c r="CX25" s="639"/>
      <c r="CY25" s="640"/>
      <c r="CZ25" s="631">
        <v>16.7</v>
      </c>
      <c r="DA25" s="641"/>
      <c r="DB25" s="641"/>
      <c r="DC25" s="642"/>
      <c r="DD25" s="634">
        <v>871814</v>
      </c>
      <c r="DE25" s="639"/>
      <c r="DF25" s="639"/>
      <c r="DG25" s="639"/>
      <c r="DH25" s="639"/>
      <c r="DI25" s="639"/>
      <c r="DJ25" s="639"/>
      <c r="DK25" s="640"/>
      <c r="DL25" s="634">
        <v>867737</v>
      </c>
      <c r="DM25" s="639"/>
      <c r="DN25" s="639"/>
      <c r="DO25" s="639"/>
      <c r="DP25" s="639"/>
      <c r="DQ25" s="639"/>
      <c r="DR25" s="639"/>
      <c r="DS25" s="639"/>
      <c r="DT25" s="639"/>
      <c r="DU25" s="639"/>
      <c r="DV25" s="640"/>
      <c r="DW25" s="631">
        <v>26.3</v>
      </c>
      <c r="DX25" s="641"/>
      <c r="DY25" s="641"/>
      <c r="DZ25" s="641"/>
      <c r="EA25" s="641"/>
      <c r="EB25" s="641"/>
      <c r="EC25" s="662"/>
    </row>
    <row r="26" spans="2:133" ht="11.25" customHeight="1" x14ac:dyDescent="0.15">
      <c r="B26" s="625" t="s">
        <v>300</v>
      </c>
      <c r="C26" s="626"/>
      <c r="D26" s="626"/>
      <c r="E26" s="626"/>
      <c r="F26" s="626"/>
      <c r="G26" s="626"/>
      <c r="H26" s="626"/>
      <c r="I26" s="626"/>
      <c r="J26" s="626"/>
      <c r="K26" s="626"/>
      <c r="L26" s="626"/>
      <c r="M26" s="626"/>
      <c r="N26" s="626"/>
      <c r="O26" s="626"/>
      <c r="P26" s="626"/>
      <c r="Q26" s="627"/>
      <c r="R26" s="628">
        <v>13</v>
      </c>
      <c r="S26" s="629"/>
      <c r="T26" s="629"/>
      <c r="U26" s="629"/>
      <c r="V26" s="629"/>
      <c r="W26" s="629"/>
      <c r="X26" s="629"/>
      <c r="Y26" s="630"/>
      <c r="Z26" s="655">
        <v>0</v>
      </c>
      <c r="AA26" s="655"/>
      <c r="AB26" s="655"/>
      <c r="AC26" s="655"/>
      <c r="AD26" s="656" t="s">
        <v>238</v>
      </c>
      <c r="AE26" s="656"/>
      <c r="AF26" s="656"/>
      <c r="AG26" s="656"/>
      <c r="AH26" s="656"/>
      <c r="AI26" s="656"/>
      <c r="AJ26" s="656"/>
      <c r="AK26" s="656"/>
      <c r="AL26" s="631" t="s">
        <v>131</v>
      </c>
      <c r="AM26" s="632"/>
      <c r="AN26" s="632"/>
      <c r="AO26" s="657"/>
      <c r="AP26" s="721" t="s">
        <v>301</v>
      </c>
      <c r="AQ26" s="722"/>
      <c r="AR26" s="722"/>
      <c r="AS26" s="722"/>
      <c r="AT26" s="722"/>
      <c r="AU26" s="722"/>
      <c r="AV26" s="722"/>
      <c r="AW26" s="722"/>
      <c r="AX26" s="722"/>
      <c r="AY26" s="722"/>
      <c r="AZ26" s="722"/>
      <c r="BA26" s="722"/>
      <c r="BB26" s="722"/>
      <c r="BC26" s="722"/>
      <c r="BD26" s="722"/>
      <c r="BE26" s="722"/>
      <c r="BF26" s="723"/>
      <c r="BG26" s="628" t="s">
        <v>238</v>
      </c>
      <c r="BH26" s="629"/>
      <c r="BI26" s="629"/>
      <c r="BJ26" s="629"/>
      <c r="BK26" s="629"/>
      <c r="BL26" s="629"/>
      <c r="BM26" s="629"/>
      <c r="BN26" s="630"/>
      <c r="BO26" s="655" t="s">
        <v>238</v>
      </c>
      <c r="BP26" s="655"/>
      <c r="BQ26" s="655"/>
      <c r="BR26" s="655"/>
      <c r="BS26" s="656" t="s">
        <v>238</v>
      </c>
      <c r="BT26" s="656"/>
      <c r="BU26" s="656"/>
      <c r="BV26" s="656"/>
      <c r="BW26" s="656"/>
      <c r="BX26" s="656"/>
      <c r="BY26" s="656"/>
      <c r="BZ26" s="656"/>
      <c r="CA26" s="656"/>
      <c r="CB26" s="714"/>
      <c r="CD26" s="670" t="s">
        <v>302</v>
      </c>
      <c r="CE26" s="667"/>
      <c r="CF26" s="667"/>
      <c r="CG26" s="667"/>
      <c r="CH26" s="667"/>
      <c r="CI26" s="667"/>
      <c r="CJ26" s="667"/>
      <c r="CK26" s="667"/>
      <c r="CL26" s="667"/>
      <c r="CM26" s="667"/>
      <c r="CN26" s="667"/>
      <c r="CO26" s="667"/>
      <c r="CP26" s="667"/>
      <c r="CQ26" s="668"/>
      <c r="CR26" s="628">
        <v>483948</v>
      </c>
      <c r="CS26" s="629"/>
      <c r="CT26" s="629"/>
      <c r="CU26" s="629"/>
      <c r="CV26" s="629"/>
      <c r="CW26" s="629"/>
      <c r="CX26" s="629"/>
      <c r="CY26" s="630"/>
      <c r="CZ26" s="631">
        <v>8.8000000000000007</v>
      </c>
      <c r="DA26" s="641"/>
      <c r="DB26" s="641"/>
      <c r="DC26" s="642"/>
      <c r="DD26" s="634">
        <v>449987</v>
      </c>
      <c r="DE26" s="629"/>
      <c r="DF26" s="629"/>
      <c r="DG26" s="629"/>
      <c r="DH26" s="629"/>
      <c r="DI26" s="629"/>
      <c r="DJ26" s="629"/>
      <c r="DK26" s="630"/>
      <c r="DL26" s="634" t="s">
        <v>131</v>
      </c>
      <c r="DM26" s="629"/>
      <c r="DN26" s="629"/>
      <c r="DO26" s="629"/>
      <c r="DP26" s="629"/>
      <c r="DQ26" s="629"/>
      <c r="DR26" s="629"/>
      <c r="DS26" s="629"/>
      <c r="DT26" s="629"/>
      <c r="DU26" s="629"/>
      <c r="DV26" s="630"/>
      <c r="DW26" s="631" t="s">
        <v>131</v>
      </c>
      <c r="DX26" s="641"/>
      <c r="DY26" s="641"/>
      <c r="DZ26" s="641"/>
      <c r="EA26" s="641"/>
      <c r="EB26" s="641"/>
      <c r="EC26" s="662"/>
    </row>
    <row r="27" spans="2:133" ht="11.25" customHeight="1" x14ac:dyDescent="0.15">
      <c r="B27" s="625" t="s">
        <v>303</v>
      </c>
      <c r="C27" s="626"/>
      <c r="D27" s="626"/>
      <c r="E27" s="626"/>
      <c r="F27" s="626"/>
      <c r="G27" s="626"/>
      <c r="H27" s="626"/>
      <c r="I27" s="626"/>
      <c r="J27" s="626"/>
      <c r="K27" s="626"/>
      <c r="L27" s="626"/>
      <c r="M27" s="626"/>
      <c r="N27" s="626"/>
      <c r="O27" s="626"/>
      <c r="P27" s="626"/>
      <c r="Q27" s="627"/>
      <c r="R27" s="628">
        <v>3280191</v>
      </c>
      <c r="S27" s="629"/>
      <c r="T27" s="629"/>
      <c r="U27" s="629"/>
      <c r="V27" s="629"/>
      <c r="W27" s="629"/>
      <c r="X27" s="629"/>
      <c r="Y27" s="630"/>
      <c r="Z27" s="655">
        <v>53.8</v>
      </c>
      <c r="AA27" s="655"/>
      <c r="AB27" s="655"/>
      <c r="AC27" s="655"/>
      <c r="AD27" s="656">
        <v>3037014</v>
      </c>
      <c r="AE27" s="656"/>
      <c r="AF27" s="656"/>
      <c r="AG27" s="656"/>
      <c r="AH27" s="656"/>
      <c r="AI27" s="656"/>
      <c r="AJ27" s="656"/>
      <c r="AK27" s="656"/>
      <c r="AL27" s="631">
        <v>95</v>
      </c>
      <c r="AM27" s="632"/>
      <c r="AN27" s="632"/>
      <c r="AO27" s="657"/>
      <c r="AP27" s="625" t="s">
        <v>304</v>
      </c>
      <c r="AQ27" s="626"/>
      <c r="AR27" s="626"/>
      <c r="AS27" s="626"/>
      <c r="AT27" s="626"/>
      <c r="AU27" s="626"/>
      <c r="AV27" s="626"/>
      <c r="AW27" s="626"/>
      <c r="AX27" s="626"/>
      <c r="AY27" s="626"/>
      <c r="AZ27" s="626"/>
      <c r="BA27" s="626"/>
      <c r="BB27" s="626"/>
      <c r="BC27" s="626"/>
      <c r="BD27" s="626"/>
      <c r="BE27" s="626"/>
      <c r="BF27" s="627"/>
      <c r="BG27" s="628">
        <v>832563</v>
      </c>
      <c r="BH27" s="629"/>
      <c r="BI27" s="629"/>
      <c r="BJ27" s="629"/>
      <c r="BK27" s="629"/>
      <c r="BL27" s="629"/>
      <c r="BM27" s="629"/>
      <c r="BN27" s="630"/>
      <c r="BO27" s="655">
        <v>100</v>
      </c>
      <c r="BP27" s="655"/>
      <c r="BQ27" s="655"/>
      <c r="BR27" s="655"/>
      <c r="BS27" s="656">
        <v>4783</v>
      </c>
      <c r="BT27" s="656"/>
      <c r="BU27" s="656"/>
      <c r="BV27" s="656"/>
      <c r="BW27" s="656"/>
      <c r="BX27" s="656"/>
      <c r="BY27" s="656"/>
      <c r="BZ27" s="656"/>
      <c r="CA27" s="656"/>
      <c r="CB27" s="714"/>
      <c r="CD27" s="670" t="s">
        <v>305</v>
      </c>
      <c r="CE27" s="667"/>
      <c r="CF27" s="667"/>
      <c r="CG27" s="667"/>
      <c r="CH27" s="667"/>
      <c r="CI27" s="667"/>
      <c r="CJ27" s="667"/>
      <c r="CK27" s="667"/>
      <c r="CL27" s="667"/>
      <c r="CM27" s="667"/>
      <c r="CN27" s="667"/>
      <c r="CO27" s="667"/>
      <c r="CP27" s="667"/>
      <c r="CQ27" s="668"/>
      <c r="CR27" s="628">
        <v>500396</v>
      </c>
      <c r="CS27" s="639"/>
      <c r="CT27" s="639"/>
      <c r="CU27" s="639"/>
      <c r="CV27" s="639"/>
      <c r="CW27" s="639"/>
      <c r="CX27" s="639"/>
      <c r="CY27" s="640"/>
      <c r="CZ27" s="631">
        <v>9.1</v>
      </c>
      <c r="DA27" s="641"/>
      <c r="DB27" s="641"/>
      <c r="DC27" s="642"/>
      <c r="DD27" s="634">
        <v>104019</v>
      </c>
      <c r="DE27" s="639"/>
      <c r="DF27" s="639"/>
      <c r="DG27" s="639"/>
      <c r="DH27" s="639"/>
      <c r="DI27" s="639"/>
      <c r="DJ27" s="639"/>
      <c r="DK27" s="640"/>
      <c r="DL27" s="634">
        <v>104019</v>
      </c>
      <c r="DM27" s="639"/>
      <c r="DN27" s="639"/>
      <c r="DO27" s="639"/>
      <c r="DP27" s="639"/>
      <c r="DQ27" s="639"/>
      <c r="DR27" s="639"/>
      <c r="DS27" s="639"/>
      <c r="DT27" s="639"/>
      <c r="DU27" s="639"/>
      <c r="DV27" s="640"/>
      <c r="DW27" s="631">
        <v>3.2</v>
      </c>
      <c r="DX27" s="641"/>
      <c r="DY27" s="641"/>
      <c r="DZ27" s="641"/>
      <c r="EA27" s="641"/>
      <c r="EB27" s="641"/>
      <c r="EC27" s="662"/>
    </row>
    <row r="28" spans="2:133" ht="11.25" customHeight="1" x14ac:dyDescent="0.15">
      <c r="B28" s="625" t="s">
        <v>306</v>
      </c>
      <c r="C28" s="626"/>
      <c r="D28" s="626"/>
      <c r="E28" s="626"/>
      <c r="F28" s="626"/>
      <c r="G28" s="626"/>
      <c r="H28" s="626"/>
      <c r="I28" s="626"/>
      <c r="J28" s="626"/>
      <c r="K28" s="626"/>
      <c r="L28" s="626"/>
      <c r="M28" s="626"/>
      <c r="N28" s="626"/>
      <c r="O28" s="626"/>
      <c r="P28" s="626"/>
      <c r="Q28" s="627"/>
      <c r="R28" s="628">
        <v>974</v>
      </c>
      <c r="S28" s="629"/>
      <c r="T28" s="629"/>
      <c r="U28" s="629"/>
      <c r="V28" s="629"/>
      <c r="W28" s="629"/>
      <c r="X28" s="629"/>
      <c r="Y28" s="630"/>
      <c r="Z28" s="655">
        <v>0</v>
      </c>
      <c r="AA28" s="655"/>
      <c r="AB28" s="655"/>
      <c r="AC28" s="655"/>
      <c r="AD28" s="656">
        <v>974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307</v>
      </c>
      <c r="CE28" s="667"/>
      <c r="CF28" s="667"/>
      <c r="CG28" s="667"/>
      <c r="CH28" s="667"/>
      <c r="CI28" s="667"/>
      <c r="CJ28" s="667"/>
      <c r="CK28" s="667"/>
      <c r="CL28" s="667"/>
      <c r="CM28" s="667"/>
      <c r="CN28" s="667"/>
      <c r="CO28" s="667"/>
      <c r="CP28" s="667"/>
      <c r="CQ28" s="668"/>
      <c r="CR28" s="628">
        <v>323270</v>
      </c>
      <c r="CS28" s="629"/>
      <c r="CT28" s="629"/>
      <c r="CU28" s="629"/>
      <c r="CV28" s="629"/>
      <c r="CW28" s="629"/>
      <c r="CX28" s="629"/>
      <c r="CY28" s="630"/>
      <c r="CZ28" s="631">
        <v>5.9</v>
      </c>
      <c r="DA28" s="641"/>
      <c r="DB28" s="641"/>
      <c r="DC28" s="642"/>
      <c r="DD28" s="634">
        <v>290538</v>
      </c>
      <c r="DE28" s="629"/>
      <c r="DF28" s="629"/>
      <c r="DG28" s="629"/>
      <c r="DH28" s="629"/>
      <c r="DI28" s="629"/>
      <c r="DJ28" s="629"/>
      <c r="DK28" s="630"/>
      <c r="DL28" s="634">
        <v>290538</v>
      </c>
      <c r="DM28" s="629"/>
      <c r="DN28" s="629"/>
      <c r="DO28" s="629"/>
      <c r="DP28" s="629"/>
      <c r="DQ28" s="629"/>
      <c r="DR28" s="629"/>
      <c r="DS28" s="629"/>
      <c r="DT28" s="629"/>
      <c r="DU28" s="629"/>
      <c r="DV28" s="630"/>
      <c r="DW28" s="631">
        <v>8.8000000000000007</v>
      </c>
      <c r="DX28" s="641"/>
      <c r="DY28" s="641"/>
      <c r="DZ28" s="641"/>
      <c r="EA28" s="641"/>
      <c r="EB28" s="641"/>
      <c r="EC28" s="662"/>
    </row>
    <row r="29" spans="2:133" ht="11.25" customHeight="1" x14ac:dyDescent="0.15">
      <c r="B29" s="625" t="s">
        <v>308</v>
      </c>
      <c r="C29" s="626"/>
      <c r="D29" s="626"/>
      <c r="E29" s="626"/>
      <c r="F29" s="626"/>
      <c r="G29" s="626"/>
      <c r="H29" s="626"/>
      <c r="I29" s="626"/>
      <c r="J29" s="626"/>
      <c r="K29" s="626"/>
      <c r="L29" s="626"/>
      <c r="M29" s="626"/>
      <c r="N29" s="626"/>
      <c r="O29" s="626"/>
      <c r="P29" s="626"/>
      <c r="Q29" s="627"/>
      <c r="R29" s="628">
        <v>6690</v>
      </c>
      <c r="S29" s="629"/>
      <c r="T29" s="629"/>
      <c r="U29" s="629"/>
      <c r="V29" s="629"/>
      <c r="W29" s="629"/>
      <c r="X29" s="629"/>
      <c r="Y29" s="630"/>
      <c r="Z29" s="655">
        <v>0.1</v>
      </c>
      <c r="AA29" s="655"/>
      <c r="AB29" s="655"/>
      <c r="AC29" s="655"/>
      <c r="AD29" s="656" t="s">
        <v>238</v>
      </c>
      <c r="AE29" s="656"/>
      <c r="AF29" s="656"/>
      <c r="AG29" s="656"/>
      <c r="AH29" s="656"/>
      <c r="AI29" s="656"/>
      <c r="AJ29" s="656"/>
      <c r="AK29" s="656"/>
      <c r="AL29" s="631" t="s">
        <v>238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309</v>
      </c>
      <c r="CE29" s="716"/>
      <c r="CF29" s="670" t="s">
        <v>310</v>
      </c>
      <c r="CG29" s="667"/>
      <c r="CH29" s="667"/>
      <c r="CI29" s="667"/>
      <c r="CJ29" s="667"/>
      <c r="CK29" s="667"/>
      <c r="CL29" s="667"/>
      <c r="CM29" s="667"/>
      <c r="CN29" s="667"/>
      <c r="CO29" s="667"/>
      <c r="CP29" s="667"/>
      <c r="CQ29" s="668"/>
      <c r="CR29" s="628">
        <v>323270</v>
      </c>
      <c r="CS29" s="639"/>
      <c r="CT29" s="639"/>
      <c r="CU29" s="639"/>
      <c r="CV29" s="639"/>
      <c r="CW29" s="639"/>
      <c r="CX29" s="639"/>
      <c r="CY29" s="640"/>
      <c r="CZ29" s="631">
        <v>5.9</v>
      </c>
      <c r="DA29" s="641"/>
      <c r="DB29" s="641"/>
      <c r="DC29" s="642"/>
      <c r="DD29" s="634">
        <v>290538</v>
      </c>
      <c r="DE29" s="639"/>
      <c r="DF29" s="639"/>
      <c r="DG29" s="639"/>
      <c r="DH29" s="639"/>
      <c r="DI29" s="639"/>
      <c r="DJ29" s="639"/>
      <c r="DK29" s="640"/>
      <c r="DL29" s="634">
        <v>290538</v>
      </c>
      <c r="DM29" s="639"/>
      <c r="DN29" s="639"/>
      <c r="DO29" s="639"/>
      <c r="DP29" s="639"/>
      <c r="DQ29" s="639"/>
      <c r="DR29" s="639"/>
      <c r="DS29" s="639"/>
      <c r="DT29" s="639"/>
      <c r="DU29" s="639"/>
      <c r="DV29" s="640"/>
      <c r="DW29" s="631">
        <v>8.8000000000000007</v>
      </c>
      <c r="DX29" s="641"/>
      <c r="DY29" s="641"/>
      <c r="DZ29" s="641"/>
      <c r="EA29" s="641"/>
      <c r="EB29" s="641"/>
      <c r="EC29" s="662"/>
    </row>
    <row r="30" spans="2:133" ht="11.25" customHeight="1" x14ac:dyDescent="0.15">
      <c r="B30" s="625" t="s">
        <v>311</v>
      </c>
      <c r="C30" s="626"/>
      <c r="D30" s="626"/>
      <c r="E30" s="626"/>
      <c r="F30" s="626"/>
      <c r="G30" s="626"/>
      <c r="H30" s="626"/>
      <c r="I30" s="626"/>
      <c r="J30" s="626"/>
      <c r="K30" s="626"/>
      <c r="L30" s="626"/>
      <c r="M30" s="626"/>
      <c r="N30" s="626"/>
      <c r="O30" s="626"/>
      <c r="P30" s="626"/>
      <c r="Q30" s="627"/>
      <c r="R30" s="628">
        <v>148147</v>
      </c>
      <c r="S30" s="629"/>
      <c r="T30" s="629"/>
      <c r="U30" s="629"/>
      <c r="V30" s="629"/>
      <c r="W30" s="629"/>
      <c r="X30" s="629"/>
      <c r="Y30" s="630"/>
      <c r="Z30" s="655">
        <v>2.4</v>
      </c>
      <c r="AA30" s="655"/>
      <c r="AB30" s="655"/>
      <c r="AC30" s="655"/>
      <c r="AD30" s="656">
        <v>4317</v>
      </c>
      <c r="AE30" s="656"/>
      <c r="AF30" s="656"/>
      <c r="AG30" s="656"/>
      <c r="AH30" s="656"/>
      <c r="AI30" s="656"/>
      <c r="AJ30" s="656"/>
      <c r="AK30" s="656"/>
      <c r="AL30" s="631">
        <v>0.1</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70" t="s">
        <v>314</v>
      </c>
      <c r="CG30" s="667"/>
      <c r="CH30" s="667"/>
      <c r="CI30" s="667"/>
      <c r="CJ30" s="667"/>
      <c r="CK30" s="667"/>
      <c r="CL30" s="667"/>
      <c r="CM30" s="667"/>
      <c r="CN30" s="667"/>
      <c r="CO30" s="667"/>
      <c r="CP30" s="667"/>
      <c r="CQ30" s="668"/>
      <c r="CR30" s="628">
        <v>313882</v>
      </c>
      <c r="CS30" s="629"/>
      <c r="CT30" s="629"/>
      <c r="CU30" s="629"/>
      <c r="CV30" s="629"/>
      <c r="CW30" s="629"/>
      <c r="CX30" s="629"/>
      <c r="CY30" s="630"/>
      <c r="CZ30" s="631">
        <v>5.7</v>
      </c>
      <c r="DA30" s="641"/>
      <c r="DB30" s="641"/>
      <c r="DC30" s="642"/>
      <c r="DD30" s="634">
        <v>284586</v>
      </c>
      <c r="DE30" s="629"/>
      <c r="DF30" s="629"/>
      <c r="DG30" s="629"/>
      <c r="DH30" s="629"/>
      <c r="DI30" s="629"/>
      <c r="DJ30" s="629"/>
      <c r="DK30" s="630"/>
      <c r="DL30" s="634">
        <v>284586</v>
      </c>
      <c r="DM30" s="629"/>
      <c r="DN30" s="629"/>
      <c r="DO30" s="629"/>
      <c r="DP30" s="629"/>
      <c r="DQ30" s="629"/>
      <c r="DR30" s="629"/>
      <c r="DS30" s="629"/>
      <c r="DT30" s="629"/>
      <c r="DU30" s="629"/>
      <c r="DV30" s="630"/>
      <c r="DW30" s="631">
        <v>8.6</v>
      </c>
      <c r="DX30" s="641"/>
      <c r="DY30" s="641"/>
      <c r="DZ30" s="641"/>
      <c r="EA30" s="641"/>
      <c r="EB30" s="641"/>
      <c r="EC30" s="662"/>
    </row>
    <row r="31" spans="2:133" ht="11.25" customHeight="1" x14ac:dyDescent="0.15">
      <c r="B31" s="625" t="s">
        <v>315</v>
      </c>
      <c r="C31" s="626"/>
      <c r="D31" s="626"/>
      <c r="E31" s="626"/>
      <c r="F31" s="626"/>
      <c r="G31" s="626"/>
      <c r="H31" s="626"/>
      <c r="I31" s="626"/>
      <c r="J31" s="626"/>
      <c r="K31" s="626"/>
      <c r="L31" s="626"/>
      <c r="M31" s="626"/>
      <c r="N31" s="626"/>
      <c r="O31" s="626"/>
      <c r="P31" s="626"/>
      <c r="Q31" s="627"/>
      <c r="R31" s="628">
        <v>7666</v>
      </c>
      <c r="S31" s="629"/>
      <c r="T31" s="629"/>
      <c r="U31" s="629"/>
      <c r="V31" s="629"/>
      <c r="W31" s="629"/>
      <c r="X31" s="629"/>
      <c r="Y31" s="630"/>
      <c r="Z31" s="655">
        <v>0.1</v>
      </c>
      <c r="AA31" s="655"/>
      <c r="AB31" s="655"/>
      <c r="AC31" s="655"/>
      <c r="AD31" s="656" t="s">
        <v>238</v>
      </c>
      <c r="AE31" s="656"/>
      <c r="AF31" s="656"/>
      <c r="AG31" s="656"/>
      <c r="AH31" s="656"/>
      <c r="AI31" s="656"/>
      <c r="AJ31" s="656"/>
      <c r="AK31" s="656"/>
      <c r="AL31" s="631" t="s">
        <v>131</v>
      </c>
      <c r="AM31" s="632"/>
      <c r="AN31" s="632"/>
      <c r="AO31" s="657"/>
      <c r="AP31" s="701" t="s">
        <v>316</v>
      </c>
      <c r="AQ31" s="702"/>
      <c r="AR31" s="702"/>
      <c r="AS31" s="702"/>
      <c r="AT31" s="707" t="s">
        <v>317</v>
      </c>
      <c r="AU31" s="217"/>
      <c r="AV31" s="217"/>
      <c r="AW31" s="217"/>
      <c r="AX31" s="694" t="s">
        <v>190</v>
      </c>
      <c r="AY31" s="695"/>
      <c r="AZ31" s="695"/>
      <c r="BA31" s="695"/>
      <c r="BB31" s="695"/>
      <c r="BC31" s="695"/>
      <c r="BD31" s="695"/>
      <c r="BE31" s="695"/>
      <c r="BF31" s="696"/>
      <c r="BG31" s="697">
        <v>98.5</v>
      </c>
      <c r="BH31" s="698"/>
      <c r="BI31" s="698"/>
      <c r="BJ31" s="698"/>
      <c r="BK31" s="698"/>
      <c r="BL31" s="698"/>
      <c r="BM31" s="699">
        <v>88.6</v>
      </c>
      <c r="BN31" s="698"/>
      <c r="BO31" s="698"/>
      <c r="BP31" s="698"/>
      <c r="BQ31" s="700"/>
      <c r="BR31" s="697">
        <v>97.3</v>
      </c>
      <c r="BS31" s="698"/>
      <c r="BT31" s="698"/>
      <c r="BU31" s="698"/>
      <c r="BV31" s="698"/>
      <c r="BW31" s="698"/>
      <c r="BX31" s="699">
        <v>88.7</v>
      </c>
      <c r="BY31" s="698"/>
      <c r="BZ31" s="698"/>
      <c r="CA31" s="698"/>
      <c r="CB31" s="700"/>
      <c r="CD31" s="717"/>
      <c r="CE31" s="718"/>
      <c r="CF31" s="670" t="s">
        <v>318</v>
      </c>
      <c r="CG31" s="667"/>
      <c r="CH31" s="667"/>
      <c r="CI31" s="667"/>
      <c r="CJ31" s="667"/>
      <c r="CK31" s="667"/>
      <c r="CL31" s="667"/>
      <c r="CM31" s="667"/>
      <c r="CN31" s="667"/>
      <c r="CO31" s="667"/>
      <c r="CP31" s="667"/>
      <c r="CQ31" s="668"/>
      <c r="CR31" s="628">
        <v>9388</v>
      </c>
      <c r="CS31" s="639"/>
      <c r="CT31" s="639"/>
      <c r="CU31" s="639"/>
      <c r="CV31" s="639"/>
      <c r="CW31" s="639"/>
      <c r="CX31" s="639"/>
      <c r="CY31" s="640"/>
      <c r="CZ31" s="631">
        <v>0.2</v>
      </c>
      <c r="DA31" s="641"/>
      <c r="DB31" s="641"/>
      <c r="DC31" s="642"/>
      <c r="DD31" s="634">
        <v>5952</v>
      </c>
      <c r="DE31" s="639"/>
      <c r="DF31" s="639"/>
      <c r="DG31" s="639"/>
      <c r="DH31" s="639"/>
      <c r="DI31" s="639"/>
      <c r="DJ31" s="639"/>
      <c r="DK31" s="640"/>
      <c r="DL31" s="634">
        <v>5952</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15">
      <c r="B32" s="625" t="s">
        <v>319</v>
      </c>
      <c r="C32" s="626"/>
      <c r="D32" s="626"/>
      <c r="E32" s="626"/>
      <c r="F32" s="626"/>
      <c r="G32" s="626"/>
      <c r="H32" s="626"/>
      <c r="I32" s="626"/>
      <c r="J32" s="626"/>
      <c r="K32" s="626"/>
      <c r="L32" s="626"/>
      <c r="M32" s="626"/>
      <c r="N32" s="626"/>
      <c r="O32" s="626"/>
      <c r="P32" s="626"/>
      <c r="Q32" s="627"/>
      <c r="R32" s="628">
        <v>577891</v>
      </c>
      <c r="S32" s="629"/>
      <c r="T32" s="629"/>
      <c r="U32" s="629"/>
      <c r="V32" s="629"/>
      <c r="W32" s="629"/>
      <c r="X32" s="629"/>
      <c r="Y32" s="630"/>
      <c r="Z32" s="655">
        <v>9.5</v>
      </c>
      <c r="AA32" s="655"/>
      <c r="AB32" s="655"/>
      <c r="AC32" s="655"/>
      <c r="AD32" s="656" t="s">
        <v>131</v>
      </c>
      <c r="AE32" s="656"/>
      <c r="AF32" s="656"/>
      <c r="AG32" s="656"/>
      <c r="AH32" s="656"/>
      <c r="AI32" s="656"/>
      <c r="AJ32" s="656"/>
      <c r="AK32" s="656"/>
      <c r="AL32" s="631" t="s">
        <v>131</v>
      </c>
      <c r="AM32" s="632"/>
      <c r="AN32" s="632"/>
      <c r="AO32" s="657"/>
      <c r="AP32" s="703"/>
      <c r="AQ32" s="704"/>
      <c r="AR32" s="704"/>
      <c r="AS32" s="704"/>
      <c r="AT32" s="708"/>
      <c r="AU32" s="216" t="s">
        <v>320</v>
      </c>
      <c r="AV32" s="216"/>
      <c r="AW32" s="216"/>
      <c r="AX32" s="625" t="s">
        <v>321</v>
      </c>
      <c r="AY32" s="626"/>
      <c r="AZ32" s="626"/>
      <c r="BA32" s="626"/>
      <c r="BB32" s="626"/>
      <c r="BC32" s="626"/>
      <c r="BD32" s="626"/>
      <c r="BE32" s="626"/>
      <c r="BF32" s="627"/>
      <c r="BG32" s="710">
        <v>99.3</v>
      </c>
      <c r="BH32" s="639"/>
      <c r="BI32" s="639"/>
      <c r="BJ32" s="639"/>
      <c r="BK32" s="639"/>
      <c r="BL32" s="639"/>
      <c r="BM32" s="632">
        <v>94.8</v>
      </c>
      <c r="BN32" s="711"/>
      <c r="BO32" s="711"/>
      <c r="BP32" s="711"/>
      <c r="BQ32" s="666"/>
      <c r="BR32" s="710">
        <v>99.2</v>
      </c>
      <c r="BS32" s="639"/>
      <c r="BT32" s="639"/>
      <c r="BU32" s="639"/>
      <c r="BV32" s="639"/>
      <c r="BW32" s="639"/>
      <c r="BX32" s="632">
        <v>94.6</v>
      </c>
      <c r="BY32" s="711"/>
      <c r="BZ32" s="711"/>
      <c r="CA32" s="711"/>
      <c r="CB32" s="666"/>
      <c r="CD32" s="719"/>
      <c r="CE32" s="720"/>
      <c r="CF32" s="670" t="s">
        <v>322</v>
      </c>
      <c r="CG32" s="667"/>
      <c r="CH32" s="667"/>
      <c r="CI32" s="667"/>
      <c r="CJ32" s="667"/>
      <c r="CK32" s="667"/>
      <c r="CL32" s="667"/>
      <c r="CM32" s="667"/>
      <c r="CN32" s="667"/>
      <c r="CO32" s="667"/>
      <c r="CP32" s="667"/>
      <c r="CQ32" s="668"/>
      <c r="CR32" s="628" t="s">
        <v>238</v>
      </c>
      <c r="CS32" s="629"/>
      <c r="CT32" s="629"/>
      <c r="CU32" s="629"/>
      <c r="CV32" s="629"/>
      <c r="CW32" s="629"/>
      <c r="CX32" s="629"/>
      <c r="CY32" s="630"/>
      <c r="CZ32" s="631" t="s">
        <v>131</v>
      </c>
      <c r="DA32" s="641"/>
      <c r="DB32" s="641"/>
      <c r="DC32" s="642"/>
      <c r="DD32" s="634" t="s">
        <v>238</v>
      </c>
      <c r="DE32" s="629"/>
      <c r="DF32" s="629"/>
      <c r="DG32" s="629"/>
      <c r="DH32" s="629"/>
      <c r="DI32" s="629"/>
      <c r="DJ32" s="629"/>
      <c r="DK32" s="630"/>
      <c r="DL32" s="634" t="s">
        <v>238</v>
      </c>
      <c r="DM32" s="629"/>
      <c r="DN32" s="629"/>
      <c r="DO32" s="629"/>
      <c r="DP32" s="629"/>
      <c r="DQ32" s="629"/>
      <c r="DR32" s="629"/>
      <c r="DS32" s="629"/>
      <c r="DT32" s="629"/>
      <c r="DU32" s="629"/>
      <c r="DV32" s="630"/>
      <c r="DW32" s="631" t="s">
        <v>238</v>
      </c>
      <c r="DX32" s="641"/>
      <c r="DY32" s="641"/>
      <c r="DZ32" s="641"/>
      <c r="EA32" s="641"/>
      <c r="EB32" s="641"/>
      <c r="EC32" s="662"/>
    </row>
    <row r="33" spans="2:133" ht="11.25" customHeight="1" x14ac:dyDescent="0.15">
      <c r="B33" s="691" t="s">
        <v>323</v>
      </c>
      <c r="C33" s="692"/>
      <c r="D33" s="692"/>
      <c r="E33" s="692"/>
      <c r="F33" s="692"/>
      <c r="G33" s="692"/>
      <c r="H33" s="692"/>
      <c r="I33" s="692"/>
      <c r="J33" s="692"/>
      <c r="K33" s="692"/>
      <c r="L33" s="692"/>
      <c r="M33" s="692"/>
      <c r="N33" s="692"/>
      <c r="O33" s="692"/>
      <c r="P33" s="692"/>
      <c r="Q33" s="693"/>
      <c r="R33" s="628" t="s">
        <v>131</v>
      </c>
      <c r="S33" s="629"/>
      <c r="T33" s="629"/>
      <c r="U33" s="629"/>
      <c r="V33" s="629"/>
      <c r="W33" s="629"/>
      <c r="X33" s="629"/>
      <c r="Y33" s="630"/>
      <c r="Z33" s="655" t="s">
        <v>244</v>
      </c>
      <c r="AA33" s="655"/>
      <c r="AB33" s="655"/>
      <c r="AC33" s="655"/>
      <c r="AD33" s="656" t="s">
        <v>238</v>
      </c>
      <c r="AE33" s="656"/>
      <c r="AF33" s="656"/>
      <c r="AG33" s="656"/>
      <c r="AH33" s="656"/>
      <c r="AI33" s="656"/>
      <c r="AJ33" s="656"/>
      <c r="AK33" s="656"/>
      <c r="AL33" s="631" t="s">
        <v>238</v>
      </c>
      <c r="AM33" s="632"/>
      <c r="AN33" s="632"/>
      <c r="AO33" s="657"/>
      <c r="AP33" s="705"/>
      <c r="AQ33" s="706"/>
      <c r="AR33" s="706"/>
      <c r="AS33" s="706"/>
      <c r="AT33" s="709"/>
      <c r="AU33" s="218"/>
      <c r="AV33" s="218"/>
      <c r="AW33" s="218"/>
      <c r="AX33" s="605" t="s">
        <v>324</v>
      </c>
      <c r="AY33" s="606"/>
      <c r="AZ33" s="606"/>
      <c r="BA33" s="606"/>
      <c r="BB33" s="606"/>
      <c r="BC33" s="606"/>
      <c r="BD33" s="606"/>
      <c r="BE33" s="606"/>
      <c r="BF33" s="607"/>
      <c r="BG33" s="690">
        <v>97.5</v>
      </c>
      <c r="BH33" s="609"/>
      <c r="BI33" s="609"/>
      <c r="BJ33" s="609"/>
      <c r="BK33" s="609"/>
      <c r="BL33" s="609"/>
      <c r="BM33" s="647">
        <v>82.7</v>
      </c>
      <c r="BN33" s="609"/>
      <c r="BO33" s="609"/>
      <c r="BP33" s="609"/>
      <c r="BQ33" s="658"/>
      <c r="BR33" s="690">
        <v>95.6</v>
      </c>
      <c r="BS33" s="609"/>
      <c r="BT33" s="609"/>
      <c r="BU33" s="609"/>
      <c r="BV33" s="609"/>
      <c r="BW33" s="609"/>
      <c r="BX33" s="647">
        <v>83.5</v>
      </c>
      <c r="BY33" s="609"/>
      <c r="BZ33" s="609"/>
      <c r="CA33" s="609"/>
      <c r="CB33" s="658"/>
      <c r="CD33" s="670" t="s">
        <v>325</v>
      </c>
      <c r="CE33" s="667"/>
      <c r="CF33" s="667"/>
      <c r="CG33" s="667"/>
      <c r="CH33" s="667"/>
      <c r="CI33" s="667"/>
      <c r="CJ33" s="667"/>
      <c r="CK33" s="667"/>
      <c r="CL33" s="667"/>
      <c r="CM33" s="667"/>
      <c r="CN33" s="667"/>
      <c r="CO33" s="667"/>
      <c r="CP33" s="667"/>
      <c r="CQ33" s="668"/>
      <c r="CR33" s="628">
        <v>2716478</v>
      </c>
      <c r="CS33" s="639"/>
      <c r="CT33" s="639"/>
      <c r="CU33" s="639"/>
      <c r="CV33" s="639"/>
      <c r="CW33" s="639"/>
      <c r="CX33" s="639"/>
      <c r="CY33" s="640"/>
      <c r="CZ33" s="631">
        <v>49.4</v>
      </c>
      <c r="DA33" s="641"/>
      <c r="DB33" s="641"/>
      <c r="DC33" s="642"/>
      <c r="DD33" s="634">
        <v>2103765</v>
      </c>
      <c r="DE33" s="639"/>
      <c r="DF33" s="639"/>
      <c r="DG33" s="639"/>
      <c r="DH33" s="639"/>
      <c r="DI33" s="639"/>
      <c r="DJ33" s="639"/>
      <c r="DK33" s="640"/>
      <c r="DL33" s="634">
        <v>1518614</v>
      </c>
      <c r="DM33" s="639"/>
      <c r="DN33" s="639"/>
      <c r="DO33" s="639"/>
      <c r="DP33" s="639"/>
      <c r="DQ33" s="639"/>
      <c r="DR33" s="639"/>
      <c r="DS33" s="639"/>
      <c r="DT33" s="639"/>
      <c r="DU33" s="639"/>
      <c r="DV33" s="640"/>
      <c r="DW33" s="631">
        <v>46.1</v>
      </c>
      <c r="DX33" s="641"/>
      <c r="DY33" s="641"/>
      <c r="DZ33" s="641"/>
      <c r="EA33" s="641"/>
      <c r="EB33" s="641"/>
      <c r="EC33" s="662"/>
    </row>
    <row r="34" spans="2:133" ht="11.25" customHeight="1" x14ac:dyDescent="0.15">
      <c r="B34" s="625" t="s">
        <v>326</v>
      </c>
      <c r="C34" s="626"/>
      <c r="D34" s="626"/>
      <c r="E34" s="626"/>
      <c r="F34" s="626"/>
      <c r="G34" s="626"/>
      <c r="H34" s="626"/>
      <c r="I34" s="626"/>
      <c r="J34" s="626"/>
      <c r="K34" s="626"/>
      <c r="L34" s="626"/>
      <c r="M34" s="626"/>
      <c r="N34" s="626"/>
      <c r="O34" s="626"/>
      <c r="P34" s="626"/>
      <c r="Q34" s="627"/>
      <c r="R34" s="628">
        <v>453190</v>
      </c>
      <c r="S34" s="629"/>
      <c r="T34" s="629"/>
      <c r="U34" s="629"/>
      <c r="V34" s="629"/>
      <c r="W34" s="629"/>
      <c r="X34" s="629"/>
      <c r="Y34" s="630"/>
      <c r="Z34" s="655">
        <v>7.4</v>
      </c>
      <c r="AA34" s="655"/>
      <c r="AB34" s="655"/>
      <c r="AC34" s="655"/>
      <c r="AD34" s="656" t="s">
        <v>131</v>
      </c>
      <c r="AE34" s="656"/>
      <c r="AF34" s="656"/>
      <c r="AG34" s="656"/>
      <c r="AH34" s="656"/>
      <c r="AI34" s="656"/>
      <c r="AJ34" s="656"/>
      <c r="AK34" s="656"/>
      <c r="AL34" s="631" t="s">
        <v>238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327</v>
      </c>
      <c r="CE34" s="667"/>
      <c r="CF34" s="667"/>
      <c r="CG34" s="667"/>
      <c r="CH34" s="667"/>
      <c r="CI34" s="667"/>
      <c r="CJ34" s="667"/>
      <c r="CK34" s="667"/>
      <c r="CL34" s="667"/>
      <c r="CM34" s="667"/>
      <c r="CN34" s="667"/>
      <c r="CO34" s="667"/>
      <c r="CP34" s="667"/>
      <c r="CQ34" s="668"/>
      <c r="CR34" s="628">
        <v>806873</v>
      </c>
      <c r="CS34" s="629"/>
      <c r="CT34" s="629"/>
      <c r="CU34" s="629"/>
      <c r="CV34" s="629"/>
      <c r="CW34" s="629"/>
      <c r="CX34" s="629"/>
      <c r="CY34" s="630"/>
      <c r="CZ34" s="631">
        <v>14.7</v>
      </c>
      <c r="DA34" s="641"/>
      <c r="DB34" s="641"/>
      <c r="DC34" s="642"/>
      <c r="DD34" s="634">
        <v>521076</v>
      </c>
      <c r="DE34" s="629"/>
      <c r="DF34" s="629"/>
      <c r="DG34" s="629"/>
      <c r="DH34" s="629"/>
      <c r="DI34" s="629"/>
      <c r="DJ34" s="629"/>
      <c r="DK34" s="630"/>
      <c r="DL34" s="634">
        <v>398810</v>
      </c>
      <c r="DM34" s="629"/>
      <c r="DN34" s="629"/>
      <c r="DO34" s="629"/>
      <c r="DP34" s="629"/>
      <c r="DQ34" s="629"/>
      <c r="DR34" s="629"/>
      <c r="DS34" s="629"/>
      <c r="DT34" s="629"/>
      <c r="DU34" s="629"/>
      <c r="DV34" s="630"/>
      <c r="DW34" s="631">
        <v>12.1</v>
      </c>
      <c r="DX34" s="641"/>
      <c r="DY34" s="641"/>
      <c r="DZ34" s="641"/>
      <c r="EA34" s="641"/>
      <c r="EB34" s="641"/>
      <c r="EC34" s="662"/>
    </row>
    <row r="35" spans="2:133" ht="11.25" customHeight="1" x14ac:dyDescent="0.15">
      <c r="B35" s="625" t="s">
        <v>328</v>
      </c>
      <c r="C35" s="626"/>
      <c r="D35" s="626"/>
      <c r="E35" s="626"/>
      <c r="F35" s="626"/>
      <c r="G35" s="626"/>
      <c r="H35" s="626"/>
      <c r="I35" s="626"/>
      <c r="J35" s="626"/>
      <c r="K35" s="626"/>
      <c r="L35" s="626"/>
      <c r="M35" s="626"/>
      <c r="N35" s="626"/>
      <c r="O35" s="626"/>
      <c r="P35" s="626"/>
      <c r="Q35" s="627"/>
      <c r="R35" s="628">
        <v>176706</v>
      </c>
      <c r="S35" s="629"/>
      <c r="T35" s="629"/>
      <c r="U35" s="629"/>
      <c r="V35" s="629"/>
      <c r="W35" s="629"/>
      <c r="X35" s="629"/>
      <c r="Y35" s="630"/>
      <c r="Z35" s="655">
        <v>2.9</v>
      </c>
      <c r="AA35" s="655"/>
      <c r="AB35" s="655"/>
      <c r="AC35" s="655"/>
      <c r="AD35" s="656">
        <v>94102</v>
      </c>
      <c r="AE35" s="656"/>
      <c r="AF35" s="656"/>
      <c r="AG35" s="656"/>
      <c r="AH35" s="656"/>
      <c r="AI35" s="656"/>
      <c r="AJ35" s="656"/>
      <c r="AK35" s="656"/>
      <c r="AL35" s="631">
        <v>2.9</v>
      </c>
      <c r="AM35" s="632"/>
      <c r="AN35" s="632"/>
      <c r="AO35" s="657"/>
      <c r="AP35" s="221"/>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331</v>
      </c>
      <c r="CE35" s="667"/>
      <c r="CF35" s="667"/>
      <c r="CG35" s="667"/>
      <c r="CH35" s="667"/>
      <c r="CI35" s="667"/>
      <c r="CJ35" s="667"/>
      <c r="CK35" s="667"/>
      <c r="CL35" s="667"/>
      <c r="CM35" s="667"/>
      <c r="CN35" s="667"/>
      <c r="CO35" s="667"/>
      <c r="CP35" s="667"/>
      <c r="CQ35" s="668"/>
      <c r="CR35" s="628">
        <v>85891</v>
      </c>
      <c r="CS35" s="639"/>
      <c r="CT35" s="639"/>
      <c r="CU35" s="639"/>
      <c r="CV35" s="639"/>
      <c r="CW35" s="639"/>
      <c r="CX35" s="639"/>
      <c r="CY35" s="640"/>
      <c r="CZ35" s="631">
        <v>1.6</v>
      </c>
      <c r="DA35" s="641"/>
      <c r="DB35" s="641"/>
      <c r="DC35" s="642"/>
      <c r="DD35" s="634">
        <v>77606</v>
      </c>
      <c r="DE35" s="639"/>
      <c r="DF35" s="639"/>
      <c r="DG35" s="639"/>
      <c r="DH35" s="639"/>
      <c r="DI35" s="639"/>
      <c r="DJ35" s="639"/>
      <c r="DK35" s="640"/>
      <c r="DL35" s="634">
        <v>74932</v>
      </c>
      <c r="DM35" s="639"/>
      <c r="DN35" s="639"/>
      <c r="DO35" s="639"/>
      <c r="DP35" s="639"/>
      <c r="DQ35" s="639"/>
      <c r="DR35" s="639"/>
      <c r="DS35" s="639"/>
      <c r="DT35" s="639"/>
      <c r="DU35" s="639"/>
      <c r="DV35" s="640"/>
      <c r="DW35" s="631">
        <v>2.2999999999999998</v>
      </c>
      <c r="DX35" s="641"/>
      <c r="DY35" s="641"/>
      <c r="DZ35" s="641"/>
      <c r="EA35" s="641"/>
      <c r="EB35" s="641"/>
      <c r="EC35" s="662"/>
    </row>
    <row r="36" spans="2:133" ht="11.25" customHeight="1" x14ac:dyDescent="0.15">
      <c r="B36" s="625" t="s">
        <v>332</v>
      </c>
      <c r="C36" s="626"/>
      <c r="D36" s="626"/>
      <c r="E36" s="626"/>
      <c r="F36" s="626"/>
      <c r="G36" s="626"/>
      <c r="H36" s="626"/>
      <c r="I36" s="626"/>
      <c r="J36" s="626"/>
      <c r="K36" s="626"/>
      <c r="L36" s="626"/>
      <c r="M36" s="626"/>
      <c r="N36" s="626"/>
      <c r="O36" s="626"/>
      <c r="P36" s="626"/>
      <c r="Q36" s="627"/>
      <c r="R36" s="628">
        <v>36827</v>
      </c>
      <c r="S36" s="629"/>
      <c r="T36" s="629"/>
      <c r="U36" s="629"/>
      <c r="V36" s="629"/>
      <c r="W36" s="629"/>
      <c r="X36" s="629"/>
      <c r="Y36" s="630"/>
      <c r="Z36" s="655">
        <v>0.6</v>
      </c>
      <c r="AA36" s="655"/>
      <c r="AB36" s="655"/>
      <c r="AC36" s="655"/>
      <c r="AD36" s="656" t="s">
        <v>131</v>
      </c>
      <c r="AE36" s="656"/>
      <c r="AF36" s="656"/>
      <c r="AG36" s="656"/>
      <c r="AH36" s="656"/>
      <c r="AI36" s="656"/>
      <c r="AJ36" s="656"/>
      <c r="AK36" s="656"/>
      <c r="AL36" s="631" t="s">
        <v>244</v>
      </c>
      <c r="AM36" s="632"/>
      <c r="AN36" s="632"/>
      <c r="AO36" s="657"/>
      <c r="AP36" s="221"/>
      <c r="AQ36" s="678" t="s">
        <v>333</v>
      </c>
      <c r="AR36" s="679"/>
      <c r="AS36" s="679"/>
      <c r="AT36" s="679"/>
      <c r="AU36" s="679"/>
      <c r="AV36" s="679"/>
      <c r="AW36" s="679"/>
      <c r="AX36" s="679"/>
      <c r="AY36" s="680"/>
      <c r="AZ36" s="681">
        <v>705409</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17465</v>
      </c>
      <c r="BW36" s="682"/>
      <c r="BX36" s="682"/>
      <c r="BY36" s="682"/>
      <c r="BZ36" s="682"/>
      <c r="CA36" s="682"/>
      <c r="CB36" s="683"/>
      <c r="CD36" s="670" t="s">
        <v>335</v>
      </c>
      <c r="CE36" s="667"/>
      <c r="CF36" s="667"/>
      <c r="CG36" s="667"/>
      <c r="CH36" s="667"/>
      <c r="CI36" s="667"/>
      <c r="CJ36" s="667"/>
      <c r="CK36" s="667"/>
      <c r="CL36" s="667"/>
      <c r="CM36" s="667"/>
      <c r="CN36" s="667"/>
      <c r="CO36" s="667"/>
      <c r="CP36" s="667"/>
      <c r="CQ36" s="668"/>
      <c r="CR36" s="628">
        <v>1224817</v>
      </c>
      <c r="CS36" s="629"/>
      <c r="CT36" s="629"/>
      <c r="CU36" s="629"/>
      <c r="CV36" s="629"/>
      <c r="CW36" s="629"/>
      <c r="CX36" s="629"/>
      <c r="CY36" s="630"/>
      <c r="CZ36" s="631">
        <v>22.3</v>
      </c>
      <c r="DA36" s="641"/>
      <c r="DB36" s="641"/>
      <c r="DC36" s="642"/>
      <c r="DD36" s="634">
        <v>1094169</v>
      </c>
      <c r="DE36" s="629"/>
      <c r="DF36" s="629"/>
      <c r="DG36" s="629"/>
      <c r="DH36" s="629"/>
      <c r="DI36" s="629"/>
      <c r="DJ36" s="629"/>
      <c r="DK36" s="630"/>
      <c r="DL36" s="634">
        <v>789249</v>
      </c>
      <c r="DM36" s="629"/>
      <c r="DN36" s="629"/>
      <c r="DO36" s="629"/>
      <c r="DP36" s="629"/>
      <c r="DQ36" s="629"/>
      <c r="DR36" s="629"/>
      <c r="DS36" s="629"/>
      <c r="DT36" s="629"/>
      <c r="DU36" s="629"/>
      <c r="DV36" s="630"/>
      <c r="DW36" s="631">
        <v>24</v>
      </c>
      <c r="DX36" s="641"/>
      <c r="DY36" s="641"/>
      <c r="DZ36" s="641"/>
      <c r="EA36" s="641"/>
      <c r="EB36" s="641"/>
      <c r="EC36" s="662"/>
    </row>
    <row r="37" spans="2:133" ht="11.25" customHeight="1" x14ac:dyDescent="0.15">
      <c r="B37" s="625" t="s">
        <v>336</v>
      </c>
      <c r="C37" s="626"/>
      <c r="D37" s="626"/>
      <c r="E37" s="626"/>
      <c r="F37" s="626"/>
      <c r="G37" s="626"/>
      <c r="H37" s="626"/>
      <c r="I37" s="626"/>
      <c r="J37" s="626"/>
      <c r="K37" s="626"/>
      <c r="L37" s="626"/>
      <c r="M37" s="626"/>
      <c r="N37" s="626"/>
      <c r="O37" s="626"/>
      <c r="P37" s="626"/>
      <c r="Q37" s="627"/>
      <c r="R37" s="628">
        <v>23104</v>
      </c>
      <c r="S37" s="629"/>
      <c r="T37" s="629"/>
      <c r="U37" s="629"/>
      <c r="V37" s="629"/>
      <c r="W37" s="629"/>
      <c r="X37" s="629"/>
      <c r="Y37" s="630"/>
      <c r="Z37" s="655">
        <v>0.4</v>
      </c>
      <c r="AA37" s="655"/>
      <c r="AB37" s="655"/>
      <c r="AC37" s="655"/>
      <c r="AD37" s="656" t="s">
        <v>238</v>
      </c>
      <c r="AE37" s="656"/>
      <c r="AF37" s="656"/>
      <c r="AG37" s="656"/>
      <c r="AH37" s="656"/>
      <c r="AI37" s="656"/>
      <c r="AJ37" s="656"/>
      <c r="AK37" s="656"/>
      <c r="AL37" s="631" t="s">
        <v>238</v>
      </c>
      <c r="AM37" s="632"/>
      <c r="AN37" s="632"/>
      <c r="AO37" s="657"/>
      <c r="AQ37" s="663" t="s">
        <v>337</v>
      </c>
      <c r="AR37" s="664"/>
      <c r="AS37" s="664"/>
      <c r="AT37" s="664"/>
      <c r="AU37" s="664"/>
      <c r="AV37" s="664"/>
      <c r="AW37" s="664"/>
      <c r="AX37" s="664"/>
      <c r="AY37" s="665"/>
      <c r="AZ37" s="628">
        <v>364938</v>
      </c>
      <c r="BA37" s="629"/>
      <c r="BB37" s="629"/>
      <c r="BC37" s="629"/>
      <c r="BD37" s="639"/>
      <c r="BE37" s="639"/>
      <c r="BF37" s="666"/>
      <c r="BG37" s="670" t="s">
        <v>338</v>
      </c>
      <c r="BH37" s="667"/>
      <c r="BI37" s="667"/>
      <c r="BJ37" s="667"/>
      <c r="BK37" s="667"/>
      <c r="BL37" s="667"/>
      <c r="BM37" s="667"/>
      <c r="BN37" s="667"/>
      <c r="BO37" s="667"/>
      <c r="BP37" s="667"/>
      <c r="BQ37" s="667"/>
      <c r="BR37" s="667"/>
      <c r="BS37" s="667"/>
      <c r="BT37" s="667"/>
      <c r="BU37" s="668"/>
      <c r="BV37" s="628">
        <v>17465</v>
      </c>
      <c r="BW37" s="629"/>
      <c r="BX37" s="629"/>
      <c r="BY37" s="629"/>
      <c r="BZ37" s="629"/>
      <c r="CA37" s="629"/>
      <c r="CB37" s="669"/>
      <c r="CD37" s="670" t="s">
        <v>339</v>
      </c>
      <c r="CE37" s="667"/>
      <c r="CF37" s="667"/>
      <c r="CG37" s="667"/>
      <c r="CH37" s="667"/>
      <c r="CI37" s="667"/>
      <c r="CJ37" s="667"/>
      <c r="CK37" s="667"/>
      <c r="CL37" s="667"/>
      <c r="CM37" s="667"/>
      <c r="CN37" s="667"/>
      <c r="CO37" s="667"/>
      <c r="CP37" s="667"/>
      <c r="CQ37" s="668"/>
      <c r="CR37" s="628">
        <v>252603</v>
      </c>
      <c r="CS37" s="639"/>
      <c r="CT37" s="639"/>
      <c r="CU37" s="639"/>
      <c r="CV37" s="639"/>
      <c r="CW37" s="639"/>
      <c r="CX37" s="639"/>
      <c r="CY37" s="640"/>
      <c r="CZ37" s="631">
        <v>4.5999999999999996</v>
      </c>
      <c r="DA37" s="641"/>
      <c r="DB37" s="641"/>
      <c r="DC37" s="642"/>
      <c r="DD37" s="634">
        <v>248202</v>
      </c>
      <c r="DE37" s="639"/>
      <c r="DF37" s="639"/>
      <c r="DG37" s="639"/>
      <c r="DH37" s="639"/>
      <c r="DI37" s="639"/>
      <c r="DJ37" s="639"/>
      <c r="DK37" s="640"/>
      <c r="DL37" s="634">
        <v>238397</v>
      </c>
      <c r="DM37" s="639"/>
      <c r="DN37" s="639"/>
      <c r="DO37" s="639"/>
      <c r="DP37" s="639"/>
      <c r="DQ37" s="639"/>
      <c r="DR37" s="639"/>
      <c r="DS37" s="639"/>
      <c r="DT37" s="639"/>
      <c r="DU37" s="639"/>
      <c r="DV37" s="640"/>
      <c r="DW37" s="631">
        <v>7.2</v>
      </c>
      <c r="DX37" s="641"/>
      <c r="DY37" s="641"/>
      <c r="DZ37" s="641"/>
      <c r="EA37" s="641"/>
      <c r="EB37" s="641"/>
      <c r="EC37" s="662"/>
    </row>
    <row r="38" spans="2:133" ht="11.25" customHeight="1" x14ac:dyDescent="0.15">
      <c r="B38" s="625" t="s">
        <v>340</v>
      </c>
      <c r="C38" s="626"/>
      <c r="D38" s="626"/>
      <c r="E38" s="626"/>
      <c r="F38" s="626"/>
      <c r="G38" s="626"/>
      <c r="H38" s="626"/>
      <c r="I38" s="626"/>
      <c r="J38" s="626"/>
      <c r="K38" s="626"/>
      <c r="L38" s="626"/>
      <c r="M38" s="626"/>
      <c r="N38" s="626"/>
      <c r="O38" s="626"/>
      <c r="P38" s="626"/>
      <c r="Q38" s="627"/>
      <c r="R38" s="628">
        <v>624386</v>
      </c>
      <c r="S38" s="629"/>
      <c r="T38" s="629"/>
      <c r="U38" s="629"/>
      <c r="V38" s="629"/>
      <c r="W38" s="629"/>
      <c r="X38" s="629"/>
      <c r="Y38" s="630"/>
      <c r="Z38" s="655">
        <v>10.199999999999999</v>
      </c>
      <c r="AA38" s="655"/>
      <c r="AB38" s="655"/>
      <c r="AC38" s="655"/>
      <c r="AD38" s="656" t="s">
        <v>131</v>
      </c>
      <c r="AE38" s="656"/>
      <c r="AF38" s="656"/>
      <c r="AG38" s="656"/>
      <c r="AH38" s="656"/>
      <c r="AI38" s="656"/>
      <c r="AJ38" s="656"/>
      <c r="AK38" s="656"/>
      <c r="AL38" s="631" t="s">
        <v>178</v>
      </c>
      <c r="AM38" s="632"/>
      <c r="AN38" s="632"/>
      <c r="AO38" s="657"/>
      <c r="AQ38" s="663" t="s">
        <v>341</v>
      </c>
      <c r="AR38" s="664"/>
      <c r="AS38" s="664"/>
      <c r="AT38" s="664"/>
      <c r="AU38" s="664"/>
      <c r="AV38" s="664"/>
      <c r="AW38" s="664"/>
      <c r="AX38" s="664"/>
      <c r="AY38" s="665"/>
      <c r="AZ38" s="628">
        <v>8262</v>
      </c>
      <c r="BA38" s="629"/>
      <c r="BB38" s="629"/>
      <c r="BC38" s="629"/>
      <c r="BD38" s="639"/>
      <c r="BE38" s="639"/>
      <c r="BF38" s="666"/>
      <c r="BG38" s="670" t="s">
        <v>342</v>
      </c>
      <c r="BH38" s="667"/>
      <c r="BI38" s="667"/>
      <c r="BJ38" s="667"/>
      <c r="BK38" s="667"/>
      <c r="BL38" s="667"/>
      <c r="BM38" s="667"/>
      <c r="BN38" s="667"/>
      <c r="BO38" s="667"/>
      <c r="BP38" s="667"/>
      <c r="BQ38" s="667"/>
      <c r="BR38" s="667"/>
      <c r="BS38" s="667"/>
      <c r="BT38" s="667"/>
      <c r="BU38" s="668"/>
      <c r="BV38" s="628">
        <v>1107</v>
      </c>
      <c r="BW38" s="629"/>
      <c r="BX38" s="629"/>
      <c r="BY38" s="629"/>
      <c r="BZ38" s="629"/>
      <c r="CA38" s="629"/>
      <c r="CB38" s="669"/>
      <c r="CD38" s="670" t="s">
        <v>343</v>
      </c>
      <c r="CE38" s="667"/>
      <c r="CF38" s="667"/>
      <c r="CG38" s="667"/>
      <c r="CH38" s="667"/>
      <c r="CI38" s="667"/>
      <c r="CJ38" s="667"/>
      <c r="CK38" s="667"/>
      <c r="CL38" s="667"/>
      <c r="CM38" s="667"/>
      <c r="CN38" s="667"/>
      <c r="CO38" s="667"/>
      <c r="CP38" s="667"/>
      <c r="CQ38" s="668"/>
      <c r="CR38" s="628">
        <v>328379</v>
      </c>
      <c r="CS38" s="629"/>
      <c r="CT38" s="629"/>
      <c r="CU38" s="629"/>
      <c r="CV38" s="629"/>
      <c r="CW38" s="629"/>
      <c r="CX38" s="629"/>
      <c r="CY38" s="630"/>
      <c r="CZ38" s="631">
        <v>6</v>
      </c>
      <c r="DA38" s="641"/>
      <c r="DB38" s="641"/>
      <c r="DC38" s="642"/>
      <c r="DD38" s="634">
        <v>271196</v>
      </c>
      <c r="DE38" s="629"/>
      <c r="DF38" s="629"/>
      <c r="DG38" s="629"/>
      <c r="DH38" s="629"/>
      <c r="DI38" s="629"/>
      <c r="DJ38" s="629"/>
      <c r="DK38" s="630"/>
      <c r="DL38" s="634">
        <v>255623</v>
      </c>
      <c r="DM38" s="629"/>
      <c r="DN38" s="629"/>
      <c r="DO38" s="629"/>
      <c r="DP38" s="629"/>
      <c r="DQ38" s="629"/>
      <c r="DR38" s="629"/>
      <c r="DS38" s="629"/>
      <c r="DT38" s="629"/>
      <c r="DU38" s="629"/>
      <c r="DV38" s="630"/>
      <c r="DW38" s="631">
        <v>7.8</v>
      </c>
      <c r="DX38" s="641"/>
      <c r="DY38" s="641"/>
      <c r="DZ38" s="641"/>
      <c r="EA38" s="641"/>
      <c r="EB38" s="641"/>
      <c r="EC38" s="662"/>
    </row>
    <row r="39" spans="2:133" ht="11.25" customHeight="1" x14ac:dyDescent="0.15">
      <c r="B39" s="625" t="s">
        <v>344</v>
      </c>
      <c r="C39" s="626"/>
      <c r="D39" s="626"/>
      <c r="E39" s="626"/>
      <c r="F39" s="626"/>
      <c r="G39" s="626"/>
      <c r="H39" s="626"/>
      <c r="I39" s="626"/>
      <c r="J39" s="626"/>
      <c r="K39" s="626"/>
      <c r="L39" s="626"/>
      <c r="M39" s="626"/>
      <c r="N39" s="626"/>
      <c r="O39" s="626"/>
      <c r="P39" s="626"/>
      <c r="Q39" s="627"/>
      <c r="R39" s="628">
        <v>231702</v>
      </c>
      <c r="S39" s="629"/>
      <c r="T39" s="629"/>
      <c r="U39" s="629"/>
      <c r="V39" s="629"/>
      <c r="W39" s="629"/>
      <c r="X39" s="629"/>
      <c r="Y39" s="630"/>
      <c r="Z39" s="655">
        <v>3.8</v>
      </c>
      <c r="AA39" s="655"/>
      <c r="AB39" s="655"/>
      <c r="AC39" s="655"/>
      <c r="AD39" s="656">
        <v>61672</v>
      </c>
      <c r="AE39" s="656"/>
      <c r="AF39" s="656"/>
      <c r="AG39" s="656"/>
      <c r="AH39" s="656"/>
      <c r="AI39" s="656"/>
      <c r="AJ39" s="656"/>
      <c r="AK39" s="656"/>
      <c r="AL39" s="631">
        <v>1.9</v>
      </c>
      <c r="AM39" s="632"/>
      <c r="AN39" s="632"/>
      <c r="AO39" s="657"/>
      <c r="AQ39" s="663" t="s">
        <v>345</v>
      </c>
      <c r="AR39" s="664"/>
      <c r="AS39" s="664"/>
      <c r="AT39" s="664"/>
      <c r="AU39" s="664"/>
      <c r="AV39" s="664"/>
      <c r="AW39" s="664"/>
      <c r="AX39" s="664"/>
      <c r="AY39" s="665"/>
      <c r="AZ39" s="628">
        <v>3830</v>
      </c>
      <c r="BA39" s="629"/>
      <c r="BB39" s="629"/>
      <c r="BC39" s="629"/>
      <c r="BD39" s="639"/>
      <c r="BE39" s="639"/>
      <c r="BF39" s="666"/>
      <c r="BG39" s="670" t="s">
        <v>346</v>
      </c>
      <c r="BH39" s="667"/>
      <c r="BI39" s="667"/>
      <c r="BJ39" s="667"/>
      <c r="BK39" s="667"/>
      <c r="BL39" s="667"/>
      <c r="BM39" s="667"/>
      <c r="BN39" s="667"/>
      <c r="BO39" s="667"/>
      <c r="BP39" s="667"/>
      <c r="BQ39" s="667"/>
      <c r="BR39" s="667"/>
      <c r="BS39" s="667"/>
      <c r="BT39" s="667"/>
      <c r="BU39" s="668"/>
      <c r="BV39" s="628">
        <v>1774</v>
      </c>
      <c r="BW39" s="629"/>
      <c r="BX39" s="629"/>
      <c r="BY39" s="629"/>
      <c r="BZ39" s="629"/>
      <c r="CA39" s="629"/>
      <c r="CB39" s="669"/>
      <c r="CD39" s="670" t="s">
        <v>347</v>
      </c>
      <c r="CE39" s="667"/>
      <c r="CF39" s="667"/>
      <c r="CG39" s="667"/>
      <c r="CH39" s="667"/>
      <c r="CI39" s="667"/>
      <c r="CJ39" s="667"/>
      <c r="CK39" s="667"/>
      <c r="CL39" s="667"/>
      <c r="CM39" s="667"/>
      <c r="CN39" s="667"/>
      <c r="CO39" s="667"/>
      <c r="CP39" s="667"/>
      <c r="CQ39" s="668"/>
      <c r="CR39" s="628">
        <v>177671</v>
      </c>
      <c r="CS39" s="639"/>
      <c r="CT39" s="639"/>
      <c r="CU39" s="639"/>
      <c r="CV39" s="639"/>
      <c r="CW39" s="639"/>
      <c r="CX39" s="639"/>
      <c r="CY39" s="640"/>
      <c r="CZ39" s="631">
        <v>3.2</v>
      </c>
      <c r="DA39" s="641"/>
      <c r="DB39" s="641"/>
      <c r="DC39" s="642"/>
      <c r="DD39" s="634">
        <v>138871</v>
      </c>
      <c r="DE39" s="639"/>
      <c r="DF39" s="639"/>
      <c r="DG39" s="639"/>
      <c r="DH39" s="639"/>
      <c r="DI39" s="639"/>
      <c r="DJ39" s="639"/>
      <c r="DK39" s="640"/>
      <c r="DL39" s="634" t="s">
        <v>238</v>
      </c>
      <c r="DM39" s="639"/>
      <c r="DN39" s="639"/>
      <c r="DO39" s="639"/>
      <c r="DP39" s="639"/>
      <c r="DQ39" s="639"/>
      <c r="DR39" s="639"/>
      <c r="DS39" s="639"/>
      <c r="DT39" s="639"/>
      <c r="DU39" s="639"/>
      <c r="DV39" s="640"/>
      <c r="DW39" s="631" t="s">
        <v>244</v>
      </c>
      <c r="DX39" s="641"/>
      <c r="DY39" s="641"/>
      <c r="DZ39" s="641"/>
      <c r="EA39" s="641"/>
      <c r="EB39" s="641"/>
      <c r="EC39" s="662"/>
    </row>
    <row r="40" spans="2:133" ht="11.25" customHeight="1" x14ac:dyDescent="0.15">
      <c r="B40" s="625" t="s">
        <v>348</v>
      </c>
      <c r="C40" s="626"/>
      <c r="D40" s="626"/>
      <c r="E40" s="626"/>
      <c r="F40" s="626"/>
      <c r="G40" s="626"/>
      <c r="H40" s="626"/>
      <c r="I40" s="626"/>
      <c r="J40" s="626"/>
      <c r="K40" s="626"/>
      <c r="L40" s="626"/>
      <c r="M40" s="626"/>
      <c r="N40" s="626"/>
      <c r="O40" s="626"/>
      <c r="P40" s="626"/>
      <c r="Q40" s="627"/>
      <c r="R40" s="628">
        <v>530700</v>
      </c>
      <c r="S40" s="629"/>
      <c r="T40" s="629"/>
      <c r="U40" s="629"/>
      <c r="V40" s="629"/>
      <c r="W40" s="629"/>
      <c r="X40" s="629"/>
      <c r="Y40" s="630"/>
      <c r="Z40" s="655">
        <v>8.6999999999999993</v>
      </c>
      <c r="AA40" s="655"/>
      <c r="AB40" s="655"/>
      <c r="AC40" s="655"/>
      <c r="AD40" s="656" t="s">
        <v>131</v>
      </c>
      <c r="AE40" s="656"/>
      <c r="AF40" s="656"/>
      <c r="AG40" s="656"/>
      <c r="AH40" s="656"/>
      <c r="AI40" s="656"/>
      <c r="AJ40" s="656"/>
      <c r="AK40" s="656"/>
      <c r="AL40" s="631" t="s">
        <v>131</v>
      </c>
      <c r="AM40" s="632"/>
      <c r="AN40" s="632"/>
      <c r="AO40" s="657"/>
      <c r="AQ40" s="663" t="s">
        <v>349</v>
      </c>
      <c r="AR40" s="664"/>
      <c r="AS40" s="664"/>
      <c r="AT40" s="664"/>
      <c r="AU40" s="664"/>
      <c r="AV40" s="664"/>
      <c r="AW40" s="664"/>
      <c r="AX40" s="664"/>
      <c r="AY40" s="665"/>
      <c r="AZ40" s="628">
        <v>1292</v>
      </c>
      <c r="BA40" s="629"/>
      <c r="BB40" s="629"/>
      <c r="BC40" s="629"/>
      <c r="BD40" s="639"/>
      <c r="BE40" s="639"/>
      <c r="BF40" s="666"/>
      <c r="BG40" s="671" t="s">
        <v>350</v>
      </c>
      <c r="BH40" s="672"/>
      <c r="BI40" s="672"/>
      <c r="BJ40" s="672"/>
      <c r="BK40" s="672"/>
      <c r="BL40" s="222"/>
      <c r="BM40" s="667" t="s">
        <v>351</v>
      </c>
      <c r="BN40" s="667"/>
      <c r="BO40" s="667"/>
      <c r="BP40" s="667"/>
      <c r="BQ40" s="667"/>
      <c r="BR40" s="667"/>
      <c r="BS40" s="667"/>
      <c r="BT40" s="667"/>
      <c r="BU40" s="668"/>
      <c r="BV40" s="628">
        <v>83</v>
      </c>
      <c r="BW40" s="629"/>
      <c r="BX40" s="629"/>
      <c r="BY40" s="629"/>
      <c r="BZ40" s="629"/>
      <c r="CA40" s="629"/>
      <c r="CB40" s="669"/>
      <c r="CD40" s="670" t="s">
        <v>352</v>
      </c>
      <c r="CE40" s="667"/>
      <c r="CF40" s="667"/>
      <c r="CG40" s="667"/>
      <c r="CH40" s="667"/>
      <c r="CI40" s="667"/>
      <c r="CJ40" s="667"/>
      <c r="CK40" s="667"/>
      <c r="CL40" s="667"/>
      <c r="CM40" s="667"/>
      <c r="CN40" s="667"/>
      <c r="CO40" s="667"/>
      <c r="CP40" s="667"/>
      <c r="CQ40" s="668"/>
      <c r="CR40" s="628">
        <v>92847</v>
      </c>
      <c r="CS40" s="629"/>
      <c r="CT40" s="629"/>
      <c r="CU40" s="629"/>
      <c r="CV40" s="629"/>
      <c r="CW40" s="629"/>
      <c r="CX40" s="629"/>
      <c r="CY40" s="630"/>
      <c r="CZ40" s="631">
        <v>1.7</v>
      </c>
      <c r="DA40" s="641"/>
      <c r="DB40" s="641"/>
      <c r="DC40" s="642"/>
      <c r="DD40" s="634">
        <v>847</v>
      </c>
      <c r="DE40" s="629"/>
      <c r="DF40" s="629"/>
      <c r="DG40" s="629"/>
      <c r="DH40" s="629"/>
      <c r="DI40" s="629"/>
      <c r="DJ40" s="629"/>
      <c r="DK40" s="630"/>
      <c r="DL40" s="634" t="s">
        <v>238</v>
      </c>
      <c r="DM40" s="629"/>
      <c r="DN40" s="629"/>
      <c r="DO40" s="629"/>
      <c r="DP40" s="629"/>
      <c r="DQ40" s="629"/>
      <c r="DR40" s="629"/>
      <c r="DS40" s="629"/>
      <c r="DT40" s="629"/>
      <c r="DU40" s="629"/>
      <c r="DV40" s="630"/>
      <c r="DW40" s="631" t="s">
        <v>131</v>
      </c>
      <c r="DX40" s="641"/>
      <c r="DY40" s="641"/>
      <c r="DZ40" s="641"/>
      <c r="EA40" s="641"/>
      <c r="EB40" s="641"/>
      <c r="EC40" s="662"/>
    </row>
    <row r="41" spans="2:133" ht="11.25" customHeight="1" x14ac:dyDescent="0.15">
      <c r="B41" s="625" t="s">
        <v>353</v>
      </c>
      <c r="C41" s="626"/>
      <c r="D41" s="626"/>
      <c r="E41" s="626"/>
      <c r="F41" s="626"/>
      <c r="G41" s="626"/>
      <c r="H41" s="626"/>
      <c r="I41" s="626"/>
      <c r="J41" s="626"/>
      <c r="K41" s="626"/>
      <c r="L41" s="626"/>
      <c r="M41" s="626"/>
      <c r="N41" s="626"/>
      <c r="O41" s="626"/>
      <c r="P41" s="626"/>
      <c r="Q41" s="627"/>
      <c r="R41" s="628" t="s">
        <v>131</v>
      </c>
      <c r="S41" s="629"/>
      <c r="T41" s="629"/>
      <c r="U41" s="629"/>
      <c r="V41" s="629"/>
      <c r="W41" s="629"/>
      <c r="X41" s="629"/>
      <c r="Y41" s="630"/>
      <c r="Z41" s="655" t="s">
        <v>238</v>
      </c>
      <c r="AA41" s="655"/>
      <c r="AB41" s="655"/>
      <c r="AC41" s="655"/>
      <c r="AD41" s="656" t="s">
        <v>131</v>
      </c>
      <c r="AE41" s="656"/>
      <c r="AF41" s="656"/>
      <c r="AG41" s="656"/>
      <c r="AH41" s="656"/>
      <c r="AI41" s="656"/>
      <c r="AJ41" s="656"/>
      <c r="AK41" s="656"/>
      <c r="AL41" s="631" t="s">
        <v>131</v>
      </c>
      <c r="AM41" s="632"/>
      <c r="AN41" s="632"/>
      <c r="AO41" s="657"/>
      <c r="AQ41" s="663" t="s">
        <v>354</v>
      </c>
      <c r="AR41" s="664"/>
      <c r="AS41" s="664"/>
      <c r="AT41" s="664"/>
      <c r="AU41" s="664"/>
      <c r="AV41" s="664"/>
      <c r="AW41" s="664"/>
      <c r="AX41" s="664"/>
      <c r="AY41" s="665"/>
      <c r="AZ41" s="628">
        <v>70435</v>
      </c>
      <c r="BA41" s="629"/>
      <c r="BB41" s="629"/>
      <c r="BC41" s="629"/>
      <c r="BD41" s="639"/>
      <c r="BE41" s="639"/>
      <c r="BF41" s="666"/>
      <c r="BG41" s="671"/>
      <c r="BH41" s="672"/>
      <c r="BI41" s="672"/>
      <c r="BJ41" s="672"/>
      <c r="BK41" s="672"/>
      <c r="BL41" s="222"/>
      <c r="BM41" s="667" t="s">
        <v>355</v>
      </c>
      <c r="BN41" s="667"/>
      <c r="BO41" s="667"/>
      <c r="BP41" s="667"/>
      <c r="BQ41" s="667"/>
      <c r="BR41" s="667"/>
      <c r="BS41" s="667"/>
      <c r="BT41" s="667"/>
      <c r="BU41" s="668"/>
      <c r="BV41" s="628" t="s">
        <v>238</v>
      </c>
      <c r="BW41" s="629"/>
      <c r="BX41" s="629"/>
      <c r="BY41" s="629"/>
      <c r="BZ41" s="629"/>
      <c r="CA41" s="629"/>
      <c r="CB41" s="669"/>
      <c r="CD41" s="670" t="s">
        <v>356</v>
      </c>
      <c r="CE41" s="667"/>
      <c r="CF41" s="667"/>
      <c r="CG41" s="667"/>
      <c r="CH41" s="667"/>
      <c r="CI41" s="667"/>
      <c r="CJ41" s="667"/>
      <c r="CK41" s="667"/>
      <c r="CL41" s="667"/>
      <c r="CM41" s="667"/>
      <c r="CN41" s="667"/>
      <c r="CO41" s="667"/>
      <c r="CP41" s="667"/>
      <c r="CQ41" s="668"/>
      <c r="CR41" s="628" t="s">
        <v>238</v>
      </c>
      <c r="CS41" s="639"/>
      <c r="CT41" s="639"/>
      <c r="CU41" s="639"/>
      <c r="CV41" s="639"/>
      <c r="CW41" s="639"/>
      <c r="CX41" s="639"/>
      <c r="CY41" s="640"/>
      <c r="CZ41" s="631" t="s">
        <v>238</v>
      </c>
      <c r="DA41" s="641"/>
      <c r="DB41" s="641"/>
      <c r="DC41" s="642"/>
      <c r="DD41" s="634" t="s">
        <v>244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357</v>
      </c>
      <c r="C42" s="626"/>
      <c r="D42" s="626"/>
      <c r="E42" s="626"/>
      <c r="F42" s="626"/>
      <c r="G42" s="626"/>
      <c r="H42" s="626"/>
      <c r="I42" s="626"/>
      <c r="J42" s="626"/>
      <c r="K42" s="626"/>
      <c r="L42" s="626"/>
      <c r="M42" s="626"/>
      <c r="N42" s="626"/>
      <c r="O42" s="626"/>
      <c r="P42" s="626"/>
      <c r="Q42" s="627"/>
      <c r="R42" s="628" t="s">
        <v>244</v>
      </c>
      <c r="S42" s="629"/>
      <c r="T42" s="629"/>
      <c r="U42" s="629"/>
      <c r="V42" s="629"/>
      <c r="W42" s="629"/>
      <c r="X42" s="629"/>
      <c r="Y42" s="630"/>
      <c r="Z42" s="655" t="s">
        <v>244</v>
      </c>
      <c r="AA42" s="655"/>
      <c r="AB42" s="655"/>
      <c r="AC42" s="655"/>
      <c r="AD42" s="656" t="s">
        <v>244</v>
      </c>
      <c r="AE42" s="656"/>
      <c r="AF42" s="656"/>
      <c r="AG42" s="656"/>
      <c r="AH42" s="656"/>
      <c r="AI42" s="656"/>
      <c r="AJ42" s="656"/>
      <c r="AK42" s="656"/>
      <c r="AL42" s="631" t="s">
        <v>131</v>
      </c>
      <c r="AM42" s="632"/>
      <c r="AN42" s="632"/>
      <c r="AO42" s="657"/>
      <c r="AQ42" s="675" t="s">
        <v>358</v>
      </c>
      <c r="AR42" s="676"/>
      <c r="AS42" s="676"/>
      <c r="AT42" s="676"/>
      <c r="AU42" s="676"/>
      <c r="AV42" s="676"/>
      <c r="AW42" s="676"/>
      <c r="AX42" s="676"/>
      <c r="AY42" s="677"/>
      <c r="AZ42" s="608">
        <v>256652</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345</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1042477</v>
      </c>
      <c r="CS42" s="639"/>
      <c r="CT42" s="639"/>
      <c r="CU42" s="639"/>
      <c r="CV42" s="639"/>
      <c r="CW42" s="639"/>
      <c r="CX42" s="639"/>
      <c r="CY42" s="640"/>
      <c r="CZ42" s="631">
        <v>18.899999999999999</v>
      </c>
      <c r="DA42" s="641"/>
      <c r="DB42" s="641"/>
      <c r="DC42" s="642"/>
      <c r="DD42" s="634">
        <v>383561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96200</v>
      </c>
      <c r="S43" s="629"/>
      <c r="T43" s="629"/>
      <c r="U43" s="629"/>
      <c r="V43" s="629"/>
      <c r="W43" s="629"/>
      <c r="X43" s="629"/>
      <c r="Y43" s="630"/>
      <c r="Z43" s="655">
        <v>1.6</v>
      </c>
      <c r="AA43" s="655"/>
      <c r="AB43" s="655"/>
      <c r="AC43" s="655"/>
      <c r="AD43" s="656" t="s">
        <v>131</v>
      </c>
      <c r="AE43" s="656"/>
      <c r="AF43" s="656"/>
      <c r="AG43" s="656"/>
      <c r="AH43" s="656"/>
      <c r="AI43" s="656"/>
      <c r="AJ43" s="656"/>
      <c r="AK43" s="656"/>
      <c r="AL43" s="631" t="s">
        <v>178</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t="s">
        <v>238</v>
      </c>
      <c r="CS43" s="639"/>
      <c r="CT43" s="639"/>
      <c r="CU43" s="639"/>
      <c r="CV43" s="639"/>
      <c r="CW43" s="639"/>
      <c r="CX43" s="639"/>
      <c r="CY43" s="640"/>
      <c r="CZ43" s="631" t="s">
        <v>238</v>
      </c>
      <c r="DA43" s="641"/>
      <c r="DB43" s="641"/>
      <c r="DC43" s="642"/>
      <c r="DD43" s="634" t="s">
        <v>238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6098174</v>
      </c>
      <c r="S44" s="643"/>
      <c r="T44" s="643"/>
      <c r="U44" s="643"/>
      <c r="V44" s="643"/>
      <c r="W44" s="643"/>
      <c r="X44" s="643"/>
      <c r="Y44" s="644"/>
      <c r="Z44" s="645">
        <v>100</v>
      </c>
      <c r="AA44" s="645"/>
      <c r="AB44" s="645"/>
      <c r="AC44" s="645"/>
      <c r="AD44" s="646">
        <v>3198079</v>
      </c>
      <c r="AE44" s="646"/>
      <c r="AF44" s="646"/>
      <c r="AG44" s="646"/>
      <c r="AH44" s="646"/>
      <c r="AI44" s="646"/>
      <c r="AJ44" s="646"/>
      <c r="AK44" s="646"/>
      <c r="AL44" s="611">
        <v>100</v>
      </c>
      <c r="AM44" s="647"/>
      <c r="AN44" s="647"/>
      <c r="AO44" s="648"/>
      <c r="CD44" s="649" t="s">
        <v>309</v>
      </c>
      <c r="CE44" s="650"/>
      <c r="CF44" s="625" t="s">
        <v>364</v>
      </c>
      <c r="CG44" s="626"/>
      <c r="CH44" s="626"/>
      <c r="CI44" s="626"/>
      <c r="CJ44" s="626"/>
      <c r="CK44" s="626"/>
      <c r="CL44" s="626"/>
      <c r="CM44" s="626"/>
      <c r="CN44" s="626"/>
      <c r="CO44" s="626"/>
      <c r="CP44" s="626"/>
      <c r="CQ44" s="627"/>
      <c r="CR44" s="628">
        <v>623188</v>
      </c>
      <c r="CS44" s="629"/>
      <c r="CT44" s="629"/>
      <c r="CU44" s="629"/>
      <c r="CV44" s="629"/>
      <c r="CW44" s="629"/>
      <c r="CX44" s="629"/>
      <c r="CY44" s="630"/>
      <c r="CZ44" s="631">
        <v>11.3</v>
      </c>
      <c r="DA44" s="632"/>
      <c r="DB44" s="632"/>
      <c r="DC44" s="633"/>
      <c r="DD44" s="634">
        <v>162448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60775</v>
      </c>
      <c r="CS45" s="639"/>
      <c r="CT45" s="639"/>
      <c r="CU45" s="639"/>
      <c r="CV45" s="639"/>
      <c r="CW45" s="639"/>
      <c r="CX45" s="639"/>
      <c r="CY45" s="640"/>
      <c r="CZ45" s="631">
        <v>1.1000000000000001</v>
      </c>
      <c r="DA45" s="641"/>
      <c r="DB45" s="641"/>
      <c r="DC45" s="642"/>
      <c r="DD45" s="634">
        <v>17116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554451</v>
      </c>
      <c r="CS46" s="629"/>
      <c r="CT46" s="629"/>
      <c r="CU46" s="629"/>
      <c r="CV46" s="629"/>
      <c r="CW46" s="629"/>
      <c r="CX46" s="629"/>
      <c r="CY46" s="630"/>
      <c r="CZ46" s="631">
        <v>10.1</v>
      </c>
      <c r="DA46" s="632"/>
      <c r="DB46" s="632"/>
      <c r="DC46" s="633"/>
      <c r="DD46" s="634">
        <v>139970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v>419289</v>
      </c>
      <c r="CS47" s="639"/>
      <c r="CT47" s="639"/>
      <c r="CU47" s="639"/>
      <c r="CV47" s="639"/>
      <c r="CW47" s="639"/>
      <c r="CX47" s="639"/>
      <c r="CY47" s="640"/>
      <c r="CZ47" s="631">
        <v>7.6</v>
      </c>
      <c r="DA47" s="641"/>
      <c r="DB47" s="641"/>
      <c r="DC47" s="642"/>
      <c r="DD47" s="634">
        <v>221113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178</v>
      </c>
      <c r="CS48" s="629"/>
      <c r="CT48" s="629"/>
      <c r="CU48" s="629"/>
      <c r="CV48" s="629"/>
      <c r="CW48" s="629"/>
      <c r="CX48" s="629"/>
      <c r="CY48" s="630"/>
      <c r="CZ48" s="631" t="s">
        <v>178</v>
      </c>
      <c r="DA48" s="632"/>
      <c r="DB48" s="632"/>
      <c r="DC48" s="633"/>
      <c r="DD48" s="634" t="s">
        <v>178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5503583</v>
      </c>
      <c r="CS49" s="609"/>
      <c r="CT49" s="609"/>
      <c r="CU49" s="609"/>
      <c r="CV49" s="609"/>
      <c r="CW49" s="609"/>
      <c r="CX49" s="609"/>
      <c r="CY49" s="610"/>
      <c r="CZ49" s="611">
        <v>100</v>
      </c>
      <c r="DA49" s="612"/>
      <c r="DB49" s="612"/>
      <c r="DC49" s="613"/>
      <c r="DD49" s="614">
        <v>3753697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6kLt1p/Nd5PU94u4kA+9hIzSgqg2TdmQhYagoSNXxChlcKz/mdIVLXCq/SggSC/SyiJ4Q0G98IF1dRWzxS/nWg==" saltValue="RxT6AYS6UNXEPFq/o8l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59055118110236227" right="0" top="0.59055118110236227" bottom="0.59055118110236227" header="0.39370078740157483" footer="0.39370078740157483"/>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7" t="s">
        <v>373</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8" t="s">
        <v>374</v>
      </c>
      <c r="DK2" s="1119"/>
      <c r="DL2" s="1119"/>
      <c r="DM2" s="1119"/>
      <c r="DN2" s="1119"/>
      <c r="DO2" s="1120"/>
      <c r="DP2" s="231"/>
      <c r="DQ2" s="1118" t="s">
        <v>375</v>
      </c>
      <c r="DR2" s="1119"/>
      <c r="DS2" s="1119"/>
      <c r="DT2" s="1119"/>
      <c r="DU2" s="1119"/>
      <c r="DV2" s="1119"/>
      <c r="DW2" s="1119"/>
      <c r="DX2" s="1119"/>
      <c r="DY2" s="1119"/>
      <c r="DZ2" s="1120"/>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6" t="s">
        <v>376</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1"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1" t="s">
        <v>392</v>
      </c>
      <c r="DH5" s="1112"/>
      <c r="DI5" s="1112"/>
      <c r="DJ5" s="1112"/>
      <c r="DK5" s="1113"/>
      <c r="DL5" s="1111" t="s">
        <v>393</v>
      </c>
      <c r="DM5" s="1112"/>
      <c r="DN5" s="1112"/>
      <c r="DO5" s="1112"/>
      <c r="DP5" s="1113"/>
      <c r="DQ5" s="1029" t="s">
        <v>394</v>
      </c>
      <c r="DR5" s="1030"/>
      <c r="DS5" s="1030"/>
      <c r="DT5" s="1030"/>
      <c r="DU5" s="1031"/>
      <c r="DV5" s="1029" t="s">
        <v>385</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4"/>
      <c r="DH6" s="1115"/>
      <c r="DI6" s="1115"/>
      <c r="DJ6" s="1115"/>
      <c r="DK6" s="1116"/>
      <c r="DL6" s="1114"/>
      <c r="DM6" s="1115"/>
      <c r="DN6" s="1115"/>
      <c r="DO6" s="1115"/>
      <c r="DP6" s="1116"/>
      <c r="DQ6" s="1032"/>
      <c r="DR6" s="1033"/>
      <c r="DS6" s="1033"/>
      <c r="DT6" s="1033"/>
      <c r="DU6" s="1034"/>
      <c r="DV6" s="1032"/>
      <c r="DW6" s="1033"/>
      <c r="DX6" s="1033"/>
      <c r="DY6" s="1033"/>
      <c r="DZ6" s="1044"/>
      <c r="EA6" s="237"/>
    </row>
    <row r="7" spans="1:131" s="238" customFormat="1" ht="26.25" customHeight="1" thickTop="1" x14ac:dyDescent="0.15">
      <c r="A7" s="239">
        <v>1</v>
      </c>
      <c r="B7" s="1074" t="s">
        <v>395</v>
      </c>
      <c r="C7" s="1075"/>
      <c r="D7" s="1075"/>
      <c r="E7" s="1075"/>
      <c r="F7" s="1075"/>
      <c r="G7" s="1075"/>
      <c r="H7" s="1075"/>
      <c r="I7" s="1075"/>
      <c r="J7" s="1075"/>
      <c r="K7" s="1075"/>
      <c r="L7" s="1075"/>
      <c r="M7" s="1075"/>
      <c r="N7" s="1075"/>
      <c r="O7" s="1075"/>
      <c r="P7" s="1076"/>
      <c r="Q7" s="1129">
        <v>5669</v>
      </c>
      <c r="R7" s="1130"/>
      <c r="S7" s="1130"/>
      <c r="T7" s="1130"/>
      <c r="U7" s="1130"/>
      <c r="V7" s="1130">
        <v>5105</v>
      </c>
      <c r="W7" s="1130"/>
      <c r="X7" s="1130"/>
      <c r="Y7" s="1130"/>
      <c r="Z7" s="1130"/>
      <c r="AA7" s="1130">
        <v>564</v>
      </c>
      <c r="AB7" s="1130"/>
      <c r="AC7" s="1130"/>
      <c r="AD7" s="1130"/>
      <c r="AE7" s="1131"/>
      <c r="AF7" s="1132">
        <v>531</v>
      </c>
      <c r="AG7" s="1133"/>
      <c r="AH7" s="1133"/>
      <c r="AI7" s="1133"/>
      <c r="AJ7" s="1134"/>
      <c r="AK7" s="1135">
        <v>28</v>
      </c>
      <c r="AL7" s="1136"/>
      <c r="AM7" s="1136"/>
      <c r="AN7" s="1136"/>
      <c r="AO7" s="1136"/>
      <c r="AP7" s="1136">
        <v>2724</v>
      </c>
      <c r="AQ7" s="1136"/>
      <c r="AR7" s="1136"/>
      <c r="AS7" s="1136"/>
      <c r="AT7" s="1136"/>
      <c r="AU7" s="1137"/>
      <c r="AV7" s="1137"/>
      <c r="AW7" s="1137"/>
      <c r="AX7" s="1137"/>
      <c r="AY7" s="1138"/>
      <c r="AZ7" s="235"/>
      <c r="BA7" s="235"/>
      <c r="BB7" s="235"/>
      <c r="BC7" s="235"/>
      <c r="BD7" s="235"/>
      <c r="BE7" s="236"/>
      <c r="BF7" s="236"/>
      <c r="BG7" s="236"/>
      <c r="BH7" s="236"/>
      <c r="BI7" s="236"/>
      <c r="BJ7" s="236"/>
      <c r="BK7" s="236"/>
      <c r="BL7" s="236"/>
      <c r="BM7" s="236"/>
      <c r="BN7" s="236"/>
      <c r="BO7" s="236"/>
      <c r="BP7" s="236"/>
      <c r="BQ7" s="239">
        <v>1</v>
      </c>
      <c r="BR7" s="240"/>
      <c r="BS7" s="1126" t="s">
        <v>593</v>
      </c>
      <c r="BT7" s="1127"/>
      <c r="BU7" s="1127"/>
      <c r="BV7" s="1127"/>
      <c r="BW7" s="1127"/>
      <c r="BX7" s="1127"/>
      <c r="BY7" s="1127"/>
      <c r="BZ7" s="1127"/>
      <c r="CA7" s="1127"/>
      <c r="CB7" s="1127"/>
      <c r="CC7" s="1127"/>
      <c r="CD7" s="1127"/>
      <c r="CE7" s="1127"/>
      <c r="CF7" s="1127"/>
      <c r="CG7" s="1139"/>
      <c r="CH7" s="1123">
        <v>0</v>
      </c>
      <c r="CI7" s="1124"/>
      <c r="CJ7" s="1124"/>
      <c r="CK7" s="1124"/>
      <c r="CL7" s="1125"/>
      <c r="CM7" s="1123">
        <v>129</v>
      </c>
      <c r="CN7" s="1124"/>
      <c r="CO7" s="1124"/>
      <c r="CP7" s="1124"/>
      <c r="CQ7" s="1125"/>
      <c r="CR7" s="1123">
        <v>3</v>
      </c>
      <c r="CS7" s="1124"/>
      <c r="CT7" s="1124"/>
      <c r="CU7" s="1124"/>
      <c r="CV7" s="1125"/>
      <c r="CW7" s="1123" t="s">
        <v>523</v>
      </c>
      <c r="CX7" s="1124"/>
      <c r="CY7" s="1124"/>
      <c r="CZ7" s="1124"/>
      <c r="DA7" s="1125"/>
      <c r="DB7" s="1123" t="s">
        <v>523</v>
      </c>
      <c r="DC7" s="1124"/>
      <c r="DD7" s="1124"/>
      <c r="DE7" s="1124"/>
      <c r="DF7" s="1125"/>
      <c r="DG7" s="1123" t="s">
        <v>523</v>
      </c>
      <c r="DH7" s="1124"/>
      <c r="DI7" s="1124"/>
      <c r="DJ7" s="1124"/>
      <c r="DK7" s="1125"/>
      <c r="DL7" s="1123" t="s">
        <v>523</v>
      </c>
      <c r="DM7" s="1124"/>
      <c r="DN7" s="1124"/>
      <c r="DO7" s="1124"/>
      <c r="DP7" s="1125"/>
      <c r="DQ7" s="1123" t="s">
        <v>523</v>
      </c>
      <c r="DR7" s="1124"/>
      <c r="DS7" s="1124"/>
      <c r="DT7" s="1124"/>
      <c r="DU7" s="1125"/>
      <c r="DV7" s="1126"/>
      <c r="DW7" s="1127"/>
      <c r="DX7" s="1127"/>
      <c r="DY7" s="1127"/>
      <c r="DZ7" s="1128"/>
      <c r="EA7" s="237"/>
    </row>
    <row r="8" spans="1:131" s="238" customFormat="1" ht="26.25" customHeight="1" x14ac:dyDescent="0.15">
      <c r="A8" s="241">
        <v>2</v>
      </c>
      <c r="B8" s="1058" t="s">
        <v>396</v>
      </c>
      <c r="C8" s="1059"/>
      <c r="D8" s="1059"/>
      <c r="E8" s="1059"/>
      <c r="F8" s="1059"/>
      <c r="G8" s="1059"/>
      <c r="H8" s="1059"/>
      <c r="I8" s="1059"/>
      <c r="J8" s="1059"/>
      <c r="K8" s="1059"/>
      <c r="L8" s="1059"/>
      <c r="M8" s="1059"/>
      <c r="N8" s="1059"/>
      <c r="O8" s="1059"/>
      <c r="P8" s="1060"/>
      <c r="Q8" s="1066">
        <v>4</v>
      </c>
      <c r="R8" s="1067"/>
      <c r="S8" s="1067"/>
      <c r="T8" s="1067"/>
      <c r="U8" s="1067"/>
      <c r="V8" s="1067">
        <v>4</v>
      </c>
      <c r="W8" s="1067"/>
      <c r="X8" s="1067"/>
      <c r="Y8" s="1067"/>
      <c r="Z8" s="1067"/>
      <c r="AA8" s="1067">
        <v>0</v>
      </c>
      <c r="AB8" s="1067"/>
      <c r="AC8" s="1067"/>
      <c r="AD8" s="1067"/>
      <c r="AE8" s="1068"/>
      <c r="AF8" s="1063" t="s">
        <v>397</v>
      </c>
      <c r="AG8" s="1064"/>
      <c r="AH8" s="1064"/>
      <c r="AI8" s="1064"/>
      <c r="AJ8" s="1065"/>
      <c r="AK8" s="1107">
        <v>0</v>
      </c>
      <c r="AL8" s="1108"/>
      <c r="AM8" s="1108"/>
      <c r="AN8" s="1108"/>
      <c r="AO8" s="1108"/>
      <c r="AP8" s="1108">
        <v>0</v>
      </c>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20" t="s">
        <v>594</v>
      </c>
      <c r="BT8" s="1021"/>
      <c r="BU8" s="1021"/>
      <c r="BV8" s="1021"/>
      <c r="BW8" s="1021"/>
      <c r="BX8" s="1021"/>
      <c r="BY8" s="1021"/>
      <c r="BZ8" s="1021"/>
      <c r="CA8" s="1021"/>
      <c r="CB8" s="1021"/>
      <c r="CC8" s="1021"/>
      <c r="CD8" s="1021"/>
      <c r="CE8" s="1021"/>
      <c r="CF8" s="1021"/>
      <c r="CG8" s="1042"/>
      <c r="CH8" s="1017">
        <v>0</v>
      </c>
      <c r="CI8" s="1018"/>
      <c r="CJ8" s="1018"/>
      <c r="CK8" s="1018"/>
      <c r="CL8" s="1019"/>
      <c r="CM8" s="1017">
        <v>114</v>
      </c>
      <c r="CN8" s="1018"/>
      <c r="CO8" s="1018"/>
      <c r="CP8" s="1018"/>
      <c r="CQ8" s="1019"/>
      <c r="CR8" s="1017">
        <v>41</v>
      </c>
      <c r="CS8" s="1018"/>
      <c r="CT8" s="1018"/>
      <c r="CU8" s="1018"/>
      <c r="CV8" s="1019"/>
      <c r="CW8" s="1017" t="s">
        <v>523</v>
      </c>
      <c r="CX8" s="1018"/>
      <c r="CY8" s="1018"/>
      <c r="CZ8" s="1018"/>
      <c r="DA8" s="1019"/>
      <c r="DB8" s="1017" t="s">
        <v>523</v>
      </c>
      <c r="DC8" s="1018"/>
      <c r="DD8" s="1018"/>
      <c r="DE8" s="1018"/>
      <c r="DF8" s="1019"/>
      <c r="DG8" s="1017" t="s">
        <v>523</v>
      </c>
      <c r="DH8" s="1018"/>
      <c r="DI8" s="1018"/>
      <c r="DJ8" s="1018"/>
      <c r="DK8" s="1019"/>
      <c r="DL8" s="1017" t="s">
        <v>523</v>
      </c>
      <c r="DM8" s="1018"/>
      <c r="DN8" s="1018"/>
      <c r="DO8" s="1018"/>
      <c r="DP8" s="1019"/>
      <c r="DQ8" s="1017" t="s">
        <v>523</v>
      </c>
      <c r="DR8" s="1018"/>
      <c r="DS8" s="1018"/>
      <c r="DT8" s="1018"/>
      <c r="DU8" s="1019"/>
      <c r="DV8" s="1020"/>
      <c r="DW8" s="1021"/>
      <c r="DX8" s="1021"/>
      <c r="DY8" s="1021"/>
      <c r="DZ8" s="1022"/>
      <c r="EA8" s="237"/>
    </row>
    <row r="9" spans="1:131" s="238" customFormat="1" ht="26.25" customHeight="1" x14ac:dyDescent="0.15">
      <c r="A9" s="241">
        <v>3</v>
      </c>
      <c r="B9" s="1058" t="s">
        <v>398</v>
      </c>
      <c r="C9" s="1059"/>
      <c r="D9" s="1059"/>
      <c r="E9" s="1059"/>
      <c r="F9" s="1059"/>
      <c r="G9" s="1059"/>
      <c r="H9" s="1059"/>
      <c r="I9" s="1059"/>
      <c r="J9" s="1059"/>
      <c r="K9" s="1059"/>
      <c r="L9" s="1059"/>
      <c r="M9" s="1059"/>
      <c r="N9" s="1059"/>
      <c r="O9" s="1059"/>
      <c r="P9" s="1060"/>
      <c r="Q9" s="1066">
        <v>41</v>
      </c>
      <c r="R9" s="1067"/>
      <c r="S9" s="1067"/>
      <c r="T9" s="1067"/>
      <c r="U9" s="1067"/>
      <c r="V9" s="1067">
        <v>33</v>
      </c>
      <c r="W9" s="1067"/>
      <c r="X9" s="1067"/>
      <c r="Y9" s="1067"/>
      <c r="Z9" s="1067"/>
      <c r="AA9" s="1067">
        <v>8</v>
      </c>
      <c r="AB9" s="1067"/>
      <c r="AC9" s="1067"/>
      <c r="AD9" s="1067"/>
      <c r="AE9" s="1068"/>
      <c r="AF9" s="1063">
        <v>8</v>
      </c>
      <c r="AG9" s="1064"/>
      <c r="AH9" s="1064"/>
      <c r="AI9" s="1064"/>
      <c r="AJ9" s="1065"/>
      <c r="AK9" s="1107">
        <v>0</v>
      </c>
      <c r="AL9" s="1108"/>
      <c r="AM9" s="1108"/>
      <c r="AN9" s="1108"/>
      <c r="AO9" s="1108"/>
      <c r="AP9" s="1108">
        <v>0</v>
      </c>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20" t="s">
        <v>595</v>
      </c>
      <c r="BT9" s="1021"/>
      <c r="BU9" s="1021"/>
      <c r="BV9" s="1021"/>
      <c r="BW9" s="1021"/>
      <c r="BX9" s="1021"/>
      <c r="BY9" s="1021"/>
      <c r="BZ9" s="1021"/>
      <c r="CA9" s="1021"/>
      <c r="CB9" s="1021"/>
      <c r="CC9" s="1021"/>
      <c r="CD9" s="1021"/>
      <c r="CE9" s="1021"/>
      <c r="CF9" s="1021"/>
      <c r="CG9" s="1042"/>
      <c r="CH9" s="1017">
        <v>-3</v>
      </c>
      <c r="CI9" s="1018"/>
      <c r="CJ9" s="1018"/>
      <c r="CK9" s="1018"/>
      <c r="CL9" s="1019"/>
      <c r="CM9" s="1017">
        <v>14</v>
      </c>
      <c r="CN9" s="1018"/>
      <c r="CO9" s="1018"/>
      <c r="CP9" s="1018"/>
      <c r="CQ9" s="1019"/>
      <c r="CR9" s="1017">
        <v>6</v>
      </c>
      <c r="CS9" s="1018"/>
      <c r="CT9" s="1018"/>
      <c r="CU9" s="1018"/>
      <c r="CV9" s="1019"/>
      <c r="CW9" s="1017" t="s">
        <v>523</v>
      </c>
      <c r="CX9" s="1018"/>
      <c r="CY9" s="1018"/>
      <c r="CZ9" s="1018"/>
      <c r="DA9" s="1019"/>
      <c r="DB9" s="1017" t="s">
        <v>523</v>
      </c>
      <c r="DC9" s="1018"/>
      <c r="DD9" s="1018"/>
      <c r="DE9" s="1018"/>
      <c r="DF9" s="1019"/>
      <c r="DG9" s="1017" t="s">
        <v>523</v>
      </c>
      <c r="DH9" s="1018"/>
      <c r="DI9" s="1018"/>
      <c r="DJ9" s="1018"/>
      <c r="DK9" s="1019"/>
      <c r="DL9" s="1017" t="s">
        <v>523</v>
      </c>
      <c r="DM9" s="1018"/>
      <c r="DN9" s="1018"/>
      <c r="DO9" s="1018"/>
      <c r="DP9" s="1019"/>
      <c r="DQ9" s="1017" t="s">
        <v>523</v>
      </c>
      <c r="DR9" s="1018"/>
      <c r="DS9" s="1018"/>
      <c r="DT9" s="1018"/>
      <c r="DU9" s="1019"/>
      <c r="DV9" s="1020"/>
      <c r="DW9" s="1021"/>
      <c r="DX9" s="1021"/>
      <c r="DY9" s="1021"/>
      <c r="DZ9" s="1022"/>
      <c r="EA9" s="237"/>
    </row>
    <row r="10" spans="1:131" s="238" customFormat="1" ht="26.25" customHeight="1" x14ac:dyDescent="0.15">
      <c r="A10" s="241">
        <v>4</v>
      </c>
      <c r="B10" s="1058" t="s">
        <v>399</v>
      </c>
      <c r="C10" s="1059"/>
      <c r="D10" s="1059"/>
      <c r="E10" s="1059"/>
      <c r="F10" s="1059"/>
      <c r="G10" s="1059"/>
      <c r="H10" s="1059"/>
      <c r="I10" s="1059"/>
      <c r="J10" s="1059"/>
      <c r="K10" s="1059"/>
      <c r="L10" s="1059"/>
      <c r="M10" s="1059"/>
      <c r="N10" s="1059"/>
      <c r="O10" s="1059"/>
      <c r="P10" s="1060"/>
      <c r="Q10" s="1066">
        <v>384</v>
      </c>
      <c r="R10" s="1067"/>
      <c r="S10" s="1067"/>
      <c r="T10" s="1067"/>
      <c r="U10" s="1067"/>
      <c r="V10" s="1067">
        <v>362</v>
      </c>
      <c r="W10" s="1067"/>
      <c r="X10" s="1067"/>
      <c r="Y10" s="1067"/>
      <c r="Z10" s="1067"/>
      <c r="AA10" s="1067">
        <v>22</v>
      </c>
      <c r="AB10" s="1067"/>
      <c r="AC10" s="1067"/>
      <c r="AD10" s="1067"/>
      <c r="AE10" s="1068"/>
      <c r="AF10" s="1063">
        <v>22</v>
      </c>
      <c r="AG10" s="1064"/>
      <c r="AH10" s="1064"/>
      <c r="AI10" s="1064"/>
      <c r="AJ10" s="1065"/>
      <c r="AK10" s="1107">
        <v>0</v>
      </c>
      <c r="AL10" s="1108"/>
      <c r="AM10" s="1108"/>
      <c r="AN10" s="1108"/>
      <c r="AO10" s="1108"/>
      <c r="AP10" s="1108">
        <v>307</v>
      </c>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400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401</v>
      </c>
      <c r="B23" s="965" t="s">
        <v>402</v>
      </c>
      <c r="C23" s="966"/>
      <c r="D23" s="966"/>
      <c r="E23" s="966"/>
      <c r="F23" s="966"/>
      <c r="G23" s="966"/>
      <c r="H23" s="966"/>
      <c r="I23" s="966"/>
      <c r="J23" s="966"/>
      <c r="K23" s="966"/>
      <c r="L23" s="966"/>
      <c r="M23" s="966"/>
      <c r="N23" s="966"/>
      <c r="O23" s="966"/>
      <c r="P23" s="976"/>
      <c r="Q23" s="1094">
        <v>6098</v>
      </c>
      <c r="R23" s="1088"/>
      <c r="S23" s="1088"/>
      <c r="T23" s="1088"/>
      <c r="U23" s="1088"/>
      <c r="V23" s="1088">
        <v>5504</v>
      </c>
      <c r="W23" s="1088"/>
      <c r="X23" s="1088"/>
      <c r="Y23" s="1088"/>
      <c r="Z23" s="1088"/>
      <c r="AA23" s="1088">
        <v>594</v>
      </c>
      <c r="AB23" s="1088"/>
      <c r="AC23" s="1088"/>
      <c r="AD23" s="1088"/>
      <c r="AE23" s="1095"/>
      <c r="AF23" s="1096">
        <v>561</v>
      </c>
      <c r="AG23" s="1088"/>
      <c r="AH23" s="1088"/>
      <c r="AI23" s="1088"/>
      <c r="AJ23" s="1097"/>
      <c r="AK23" s="1098"/>
      <c r="AL23" s="1099"/>
      <c r="AM23" s="1099"/>
      <c r="AN23" s="1099"/>
      <c r="AO23" s="1099"/>
      <c r="AP23" s="1088">
        <v>3031</v>
      </c>
      <c r="AQ23" s="1088"/>
      <c r="AR23" s="1088"/>
      <c r="AS23" s="1088"/>
      <c r="AT23" s="1088"/>
      <c r="AU23" s="1089"/>
      <c r="AV23" s="1089"/>
      <c r="AW23" s="1089"/>
      <c r="AX23" s="1089"/>
      <c r="AY23" s="1090"/>
      <c r="AZ23" s="1091" t="s">
        <v>403</v>
      </c>
      <c r="BA23" s="1092"/>
      <c r="BB23" s="1092"/>
      <c r="BC23" s="1092"/>
      <c r="BD23" s="1093"/>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7" t="s">
        <v>404</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6" t="s">
        <v>405</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378</v>
      </c>
      <c r="B26" s="1024"/>
      <c r="C26" s="1024"/>
      <c r="D26" s="1024"/>
      <c r="E26" s="1024"/>
      <c r="F26" s="1024"/>
      <c r="G26" s="1024"/>
      <c r="H26" s="1024"/>
      <c r="I26" s="1024"/>
      <c r="J26" s="1024"/>
      <c r="K26" s="1024"/>
      <c r="L26" s="1024"/>
      <c r="M26" s="1024"/>
      <c r="N26" s="1024"/>
      <c r="O26" s="1024"/>
      <c r="P26" s="1025"/>
      <c r="Q26" s="1029" t="s">
        <v>406</v>
      </c>
      <c r="R26" s="1030"/>
      <c r="S26" s="1030"/>
      <c r="T26" s="1030"/>
      <c r="U26" s="1031"/>
      <c r="V26" s="1029" t="s">
        <v>407</v>
      </c>
      <c r="W26" s="1030"/>
      <c r="X26" s="1030"/>
      <c r="Y26" s="1030"/>
      <c r="Z26" s="1031"/>
      <c r="AA26" s="1029" t="s">
        <v>408</v>
      </c>
      <c r="AB26" s="1030"/>
      <c r="AC26" s="1030"/>
      <c r="AD26" s="1030"/>
      <c r="AE26" s="1030"/>
      <c r="AF26" s="1082" t="s">
        <v>409</v>
      </c>
      <c r="AG26" s="1036"/>
      <c r="AH26" s="1036"/>
      <c r="AI26" s="1036"/>
      <c r="AJ26" s="1083"/>
      <c r="AK26" s="1030" t="s">
        <v>410</v>
      </c>
      <c r="AL26" s="1030"/>
      <c r="AM26" s="1030"/>
      <c r="AN26" s="1030"/>
      <c r="AO26" s="1031"/>
      <c r="AP26" s="1029" t="s">
        <v>411</v>
      </c>
      <c r="AQ26" s="1030"/>
      <c r="AR26" s="1030"/>
      <c r="AS26" s="1030"/>
      <c r="AT26" s="1031"/>
      <c r="AU26" s="1029" t="s">
        <v>412</v>
      </c>
      <c r="AV26" s="1030"/>
      <c r="AW26" s="1030"/>
      <c r="AX26" s="1030"/>
      <c r="AY26" s="1031"/>
      <c r="AZ26" s="1029" t="s">
        <v>413</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4" t="s">
        <v>414</v>
      </c>
      <c r="C28" s="1075"/>
      <c r="D28" s="1075"/>
      <c r="E28" s="1075"/>
      <c r="F28" s="1075"/>
      <c r="G28" s="1075"/>
      <c r="H28" s="1075"/>
      <c r="I28" s="1075"/>
      <c r="J28" s="1075"/>
      <c r="K28" s="1075"/>
      <c r="L28" s="1075"/>
      <c r="M28" s="1075"/>
      <c r="N28" s="1075"/>
      <c r="O28" s="1075"/>
      <c r="P28" s="1076"/>
      <c r="Q28" s="1077">
        <v>848</v>
      </c>
      <c r="R28" s="1078"/>
      <c r="S28" s="1078"/>
      <c r="T28" s="1078"/>
      <c r="U28" s="1078"/>
      <c r="V28" s="1078">
        <v>830</v>
      </c>
      <c r="W28" s="1078"/>
      <c r="X28" s="1078"/>
      <c r="Y28" s="1078"/>
      <c r="Z28" s="1078"/>
      <c r="AA28" s="1078">
        <v>17</v>
      </c>
      <c r="AB28" s="1078"/>
      <c r="AC28" s="1078"/>
      <c r="AD28" s="1078"/>
      <c r="AE28" s="1079"/>
      <c r="AF28" s="1080">
        <v>17</v>
      </c>
      <c r="AG28" s="1078"/>
      <c r="AH28" s="1078"/>
      <c r="AI28" s="1078"/>
      <c r="AJ28" s="1081"/>
      <c r="AK28" s="1070">
        <v>58</v>
      </c>
      <c r="AL28" s="1071"/>
      <c r="AM28" s="1071"/>
      <c r="AN28" s="1071"/>
      <c r="AO28" s="1071"/>
      <c r="AP28" s="1071" t="s">
        <v>523</v>
      </c>
      <c r="AQ28" s="1071"/>
      <c r="AR28" s="1071"/>
      <c r="AS28" s="1071"/>
      <c r="AT28" s="1071"/>
      <c r="AU28" s="1071" t="s">
        <v>523</v>
      </c>
      <c r="AV28" s="1071"/>
      <c r="AW28" s="1071"/>
      <c r="AX28" s="1071"/>
      <c r="AY28" s="1071"/>
      <c r="AZ28" s="1071" t="s">
        <v>523</v>
      </c>
      <c r="BA28" s="1071"/>
      <c r="BB28" s="1071"/>
      <c r="BC28" s="1071"/>
      <c r="BD28" s="1071"/>
      <c r="BE28" s="1072"/>
      <c r="BF28" s="1072"/>
      <c r="BG28" s="1072"/>
      <c r="BH28" s="1072"/>
      <c r="BI28" s="1073"/>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415</v>
      </c>
      <c r="C29" s="1059"/>
      <c r="D29" s="1059"/>
      <c r="E29" s="1059"/>
      <c r="F29" s="1059"/>
      <c r="G29" s="1059"/>
      <c r="H29" s="1059"/>
      <c r="I29" s="1059"/>
      <c r="J29" s="1059"/>
      <c r="K29" s="1059"/>
      <c r="L29" s="1059"/>
      <c r="M29" s="1059"/>
      <c r="N29" s="1059"/>
      <c r="O29" s="1059"/>
      <c r="P29" s="1060"/>
      <c r="Q29" s="1066">
        <v>1006</v>
      </c>
      <c r="R29" s="1067"/>
      <c r="S29" s="1067"/>
      <c r="T29" s="1067"/>
      <c r="U29" s="1067"/>
      <c r="V29" s="1067">
        <v>955</v>
      </c>
      <c r="W29" s="1067"/>
      <c r="X29" s="1067"/>
      <c r="Y29" s="1067"/>
      <c r="Z29" s="1067"/>
      <c r="AA29" s="1067">
        <v>51</v>
      </c>
      <c r="AB29" s="1067"/>
      <c r="AC29" s="1067"/>
      <c r="AD29" s="1067"/>
      <c r="AE29" s="1068"/>
      <c r="AF29" s="1063">
        <v>51</v>
      </c>
      <c r="AG29" s="1064"/>
      <c r="AH29" s="1064"/>
      <c r="AI29" s="1064"/>
      <c r="AJ29" s="1065"/>
      <c r="AK29" s="1008">
        <v>137</v>
      </c>
      <c r="AL29" s="999"/>
      <c r="AM29" s="999"/>
      <c r="AN29" s="999"/>
      <c r="AO29" s="999"/>
      <c r="AP29" s="999" t="s">
        <v>523</v>
      </c>
      <c r="AQ29" s="999"/>
      <c r="AR29" s="999"/>
      <c r="AS29" s="999"/>
      <c r="AT29" s="999"/>
      <c r="AU29" s="999" t="s">
        <v>523</v>
      </c>
      <c r="AV29" s="999"/>
      <c r="AW29" s="999"/>
      <c r="AX29" s="999"/>
      <c r="AY29" s="999"/>
      <c r="AZ29" s="1069" t="s">
        <v>523</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416</v>
      </c>
      <c r="C30" s="1059"/>
      <c r="D30" s="1059"/>
      <c r="E30" s="1059"/>
      <c r="F30" s="1059"/>
      <c r="G30" s="1059"/>
      <c r="H30" s="1059"/>
      <c r="I30" s="1059"/>
      <c r="J30" s="1059"/>
      <c r="K30" s="1059"/>
      <c r="L30" s="1059"/>
      <c r="M30" s="1059"/>
      <c r="N30" s="1059"/>
      <c r="O30" s="1059"/>
      <c r="P30" s="1060"/>
      <c r="Q30" s="1066">
        <v>179</v>
      </c>
      <c r="R30" s="1067"/>
      <c r="S30" s="1067"/>
      <c r="T30" s="1067"/>
      <c r="U30" s="1067"/>
      <c r="V30" s="1067">
        <v>179</v>
      </c>
      <c r="W30" s="1067"/>
      <c r="X30" s="1067"/>
      <c r="Y30" s="1067"/>
      <c r="Z30" s="1067"/>
      <c r="AA30" s="1067">
        <v>0</v>
      </c>
      <c r="AB30" s="1067"/>
      <c r="AC30" s="1067"/>
      <c r="AD30" s="1067"/>
      <c r="AE30" s="1068"/>
      <c r="AF30" s="1063">
        <v>0</v>
      </c>
      <c r="AG30" s="1064"/>
      <c r="AH30" s="1064"/>
      <c r="AI30" s="1064"/>
      <c r="AJ30" s="1065"/>
      <c r="AK30" s="1008">
        <v>23</v>
      </c>
      <c r="AL30" s="999"/>
      <c r="AM30" s="999"/>
      <c r="AN30" s="999"/>
      <c r="AO30" s="999"/>
      <c r="AP30" s="999" t="s">
        <v>523</v>
      </c>
      <c r="AQ30" s="999"/>
      <c r="AR30" s="999"/>
      <c r="AS30" s="999"/>
      <c r="AT30" s="999"/>
      <c r="AU30" s="999" t="s">
        <v>523</v>
      </c>
      <c r="AV30" s="999"/>
      <c r="AW30" s="999"/>
      <c r="AX30" s="999"/>
      <c r="AY30" s="999"/>
      <c r="AZ30" s="1069" t="s">
        <v>523</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417</v>
      </c>
      <c r="C31" s="1059"/>
      <c r="D31" s="1059"/>
      <c r="E31" s="1059"/>
      <c r="F31" s="1059"/>
      <c r="G31" s="1059"/>
      <c r="H31" s="1059"/>
      <c r="I31" s="1059"/>
      <c r="J31" s="1059"/>
      <c r="K31" s="1059"/>
      <c r="L31" s="1059"/>
      <c r="M31" s="1059"/>
      <c r="N31" s="1059"/>
      <c r="O31" s="1059"/>
      <c r="P31" s="1060"/>
      <c r="Q31" s="1066">
        <v>283</v>
      </c>
      <c r="R31" s="1067"/>
      <c r="S31" s="1067"/>
      <c r="T31" s="1067"/>
      <c r="U31" s="1067"/>
      <c r="V31" s="1067">
        <v>260</v>
      </c>
      <c r="W31" s="1067"/>
      <c r="X31" s="1067"/>
      <c r="Y31" s="1067"/>
      <c r="Z31" s="1067"/>
      <c r="AA31" s="1067">
        <v>23</v>
      </c>
      <c r="AB31" s="1067"/>
      <c r="AC31" s="1067"/>
      <c r="AD31" s="1067"/>
      <c r="AE31" s="1068"/>
      <c r="AF31" s="1063">
        <v>760</v>
      </c>
      <c r="AG31" s="1064"/>
      <c r="AH31" s="1064"/>
      <c r="AI31" s="1064"/>
      <c r="AJ31" s="1065"/>
      <c r="AK31" s="1008">
        <v>6</v>
      </c>
      <c r="AL31" s="999"/>
      <c r="AM31" s="999"/>
      <c r="AN31" s="999"/>
      <c r="AO31" s="999"/>
      <c r="AP31" s="999">
        <v>221</v>
      </c>
      <c r="AQ31" s="999"/>
      <c r="AR31" s="999"/>
      <c r="AS31" s="999"/>
      <c r="AT31" s="999"/>
      <c r="AU31" s="999">
        <v>22</v>
      </c>
      <c r="AV31" s="999"/>
      <c r="AW31" s="999"/>
      <c r="AX31" s="999"/>
      <c r="AY31" s="999"/>
      <c r="AZ31" s="1069" t="s">
        <v>523</v>
      </c>
      <c r="BA31" s="1069"/>
      <c r="BB31" s="1069"/>
      <c r="BC31" s="1069"/>
      <c r="BD31" s="1069"/>
      <c r="BE31" s="1000" t="s">
        <v>418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419</v>
      </c>
      <c r="C32" s="1059"/>
      <c r="D32" s="1059"/>
      <c r="E32" s="1059"/>
      <c r="F32" s="1059"/>
      <c r="G32" s="1059"/>
      <c r="H32" s="1059"/>
      <c r="I32" s="1059"/>
      <c r="J32" s="1059"/>
      <c r="K32" s="1059"/>
      <c r="L32" s="1059"/>
      <c r="M32" s="1059"/>
      <c r="N32" s="1059"/>
      <c r="O32" s="1059"/>
      <c r="P32" s="1060"/>
      <c r="Q32" s="1066">
        <v>404</v>
      </c>
      <c r="R32" s="1067"/>
      <c r="S32" s="1067"/>
      <c r="T32" s="1067"/>
      <c r="U32" s="1067"/>
      <c r="V32" s="1067">
        <v>387</v>
      </c>
      <c r="W32" s="1067"/>
      <c r="X32" s="1067"/>
      <c r="Y32" s="1067"/>
      <c r="Z32" s="1067"/>
      <c r="AA32" s="1067">
        <v>17</v>
      </c>
      <c r="AB32" s="1067"/>
      <c r="AC32" s="1067"/>
      <c r="AD32" s="1067"/>
      <c r="AE32" s="1068"/>
      <c r="AF32" s="1063">
        <v>97</v>
      </c>
      <c r="AG32" s="1064"/>
      <c r="AH32" s="1064"/>
      <c r="AI32" s="1064"/>
      <c r="AJ32" s="1065"/>
      <c r="AK32" s="1008">
        <v>86</v>
      </c>
      <c r="AL32" s="999"/>
      <c r="AM32" s="999"/>
      <c r="AN32" s="999"/>
      <c r="AO32" s="999"/>
      <c r="AP32" s="999">
        <v>1045</v>
      </c>
      <c r="AQ32" s="999"/>
      <c r="AR32" s="999"/>
      <c r="AS32" s="999"/>
      <c r="AT32" s="999"/>
      <c r="AU32" s="999">
        <v>980</v>
      </c>
      <c r="AV32" s="999"/>
      <c r="AW32" s="999"/>
      <c r="AX32" s="999"/>
      <c r="AY32" s="999"/>
      <c r="AZ32" s="1069" t="s">
        <v>523</v>
      </c>
      <c r="BA32" s="1069"/>
      <c r="BB32" s="1069"/>
      <c r="BC32" s="1069"/>
      <c r="BD32" s="1069"/>
      <c r="BE32" s="1000" t="s">
        <v>418</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420</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401</v>
      </c>
      <c r="B63" s="965" t="s">
        <v>421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925</v>
      </c>
      <c r="AG63" s="987"/>
      <c r="AH63" s="987"/>
      <c r="AI63" s="987"/>
      <c r="AJ63" s="1050"/>
      <c r="AK63" s="1051"/>
      <c r="AL63" s="991"/>
      <c r="AM63" s="991"/>
      <c r="AN63" s="991"/>
      <c r="AO63" s="991"/>
      <c r="AP63" s="987">
        <v>1266</v>
      </c>
      <c r="AQ63" s="987"/>
      <c r="AR63" s="987"/>
      <c r="AS63" s="987"/>
      <c r="AT63" s="987"/>
      <c r="AU63" s="987">
        <v>1002</v>
      </c>
      <c r="AV63" s="987"/>
      <c r="AW63" s="987"/>
      <c r="AX63" s="987"/>
      <c r="AY63" s="987"/>
      <c r="AZ63" s="1045"/>
      <c r="BA63" s="1045"/>
      <c r="BB63" s="1045"/>
      <c r="BC63" s="1045"/>
      <c r="BD63" s="1045"/>
      <c r="BE63" s="988"/>
      <c r="BF63" s="988"/>
      <c r="BG63" s="988"/>
      <c r="BH63" s="988"/>
      <c r="BI63" s="989"/>
      <c r="BJ63" s="1046" t="s">
        <v>422</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424</v>
      </c>
      <c r="B66" s="1024"/>
      <c r="C66" s="1024"/>
      <c r="D66" s="1024"/>
      <c r="E66" s="1024"/>
      <c r="F66" s="1024"/>
      <c r="G66" s="1024"/>
      <c r="H66" s="1024"/>
      <c r="I66" s="1024"/>
      <c r="J66" s="1024"/>
      <c r="K66" s="1024"/>
      <c r="L66" s="1024"/>
      <c r="M66" s="1024"/>
      <c r="N66" s="1024"/>
      <c r="O66" s="1024"/>
      <c r="P66" s="1025"/>
      <c r="Q66" s="1029" t="s">
        <v>425</v>
      </c>
      <c r="R66" s="1030"/>
      <c r="S66" s="1030"/>
      <c r="T66" s="1030"/>
      <c r="U66" s="1031"/>
      <c r="V66" s="1029" t="s">
        <v>426</v>
      </c>
      <c r="W66" s="1030"/>
      <c r="X66" s="1030"/>
      <c r="Y66" s="1030"/>
      <c r="Z66" s="1031"/>
      <c r="AA66" s="1029" t="s">
        <v>427</v>
      </c>
      <c r="AB66" s="1030"/>
      <c r="AC66" s="1030"/>
      <c r="AD66" s="1030"/>
      <c r="AE66" s="1031"/>
      <c r="AF66" s="1035" t="s">
        <v>428</v>
      </c>
      <c r="AG66" s="1036"/>
      <c r="AH66" s="1036"/>
      <c r="AI66" s="1036"/>
      <c r="AJ66" s="1037"/>
      <c r="AK66" s="1029" t="s">
        <v>429</v>
      </c>
      <c r="AL66" s="1024"/>
      <c r="AM66" s="1024"/>
      <c r="AN66" s="1024"/>
      <c r="AO66" s="1025"/>
      <c r="AP66" s="1029" t="s">
        <v>430</v>
      </c>
      <c r="AQ66" s="1030"/>
      <c r="AR66" s="1030"/>
      <c r="AS66" s="1030"/>
      <c r="AT66" s="1031"/>
      <c r="AU66" s="1029" t="s">
        <v>431</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596</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v>1</v>
      </c>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597</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v>3</v>
      </c>
      <c r="AG69" s="999"/>
      <c r="AH69" s="999"/>
      <c r="AI69" s="999"/>
      <c r="AJ69" s="999"/>
      <c r="AK69" s="999"/>
      <c r="AL69" s="999"/>
      <c r="AM69" s="999"/>
      <c r="AN69" s="999"/>
      <c r="AO69" s="999"/>
      <c r="AP69" s="999">
        <v>1</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598</v>
      </c>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v>2</v>
      </c>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599</v>
      </c>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v>1</v>
      </c>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600</v>
      </c>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v>6</v>
      </c>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601</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v>79</v>
      </c>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602</v>
      </c>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v>68</v>
      </c>
      <c r="AG74" s="999"/>
      <c r="AH74" s="999"/>
      <c r="AI74" s="999"/>
      <c r="AJ74" s="999"/>
      <c r="AK74" s="999"/>
      <c r="AL74" s="999"/>
      <c r="AM74" s="999"/>
      <c r="AN74" s="999"/>
      <c r="AO74" s="999"/>
      <c r="AP74" s="999">
        <v>229</v>
      </c>
      <c r="AQ74" s="999"/>
      <c r="AR74" s="999"/>
      <c r="AS74" s="999"/>
      <c r="AT74" s="999"/>
      <c r="AU74" s="999">
        <v>229</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603</v>
      </c>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v>39</v>
      </c>
      <c r="AG75" s="1007"/>
      <c r="AH75" s="1007"/>
      <c r="AI75" s="1007"/>
      <c r="AJ75" s="1008"/>
      <c r="AK75" s="1009"/>
      <c r="AL75" s="1007"/>
      <c r="AM75" s="1007"/>
      <c r="AN75" s="1007"/>
      <c r="AO75" s="1008"/>
      <c r="AP75" s="1009">
        <v>20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604</v>
      </c>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v>54</v>
      </c>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605</v>
      </c>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v>16179</v>
      </c>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606</v>
      </c>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v>17</v>
      </c>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607</v>
      </c>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v>937</v>
      </c>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608</v>
      </c>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v>2</v>
      </c>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t="s">
        <v>609</v>
      </c>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v>39</v>
      </c>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t="s">
        <v>610</v>
      </c>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v>7</v>
      </c>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t="s">
        <v>611</v>
      </c>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v>84</v>
      </c>
      <c r="AG83" s="999"/>
      <c r="AH83" s="999"/>
      <c r="AI83" s="999"/>
      <c r="AJ83" s="999"/>
      <c r="AK83" s="999"/>
      <c r="AL83" s="999"/>
      <c r="AM83" s="999"/>
      <c r="AN83" s="999"/>
      <c r="AO83" s="999"/>
      <c r="AP83" s="999">
        <v>5219</v>
      </c>
      <c r="AQ83" s="999"/>
      <c r="AR83" s="999"/>
      <c r="AS83" s="999"/>
      <c r="AT83" s="999"/>
      <c r="AU83" s="999">
        <v>392</v>
      </c>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401</v>
      </c>
      <c r="B88" s="965" t="s">
        <v>432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17518</v>
      </c>
      <c r="AG88" s="987"/>
      <c r="AH88" s="987"/>
      <c r="AI88" s="987"/>
      <c r="AJ88" s="987"/>
      <c r="AK88" s="991"/>
      <c r="AL88" s="991"/>
      <c r="AM88" s="991"/>
      <c r="AN88" s="991"/>
      <c r="AO88" s="991"/>
      <c r="AP88" s="987">
        <v>5469</v>
      </c>
      <c r="AQ88" s="987"/>
      <c r="AR88" s="987"/>
      <c r="AS88" s="987"/>
      <c r="AT88" s="987"/>
      <c r="AU88" s="987">
        <v>621</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965" t="s">
        <v>433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441</v>
      </c>
      <c r="AB109" s="924"/>
      <c r="AC109" s="924"/>
      <c r="AD109" s="924"/>
      <c r="AE109" s="925"/>
      <c r="AF109" s="926" t="s">
        <v>442</v>
      </c>
      <c r="AG109" s="924"/>
      <c r="AH109" s="924"/>
      <c r="AI109" s="924"/>
      <c r="AJ109" s="925"/>
      <c r="AK109" s="926" t="s">
        <v>312</v>
      </c>
      <c r="AL109" s="924"/>
      <c r="AM109" s="924"/>
      <c r="AN109" s="924"/>
      <c r="AO109" s="925"/>
      <c r="AP109" s="926" t="s">
        <v>443</v>
      </c>
      <c r="AQ109" s="924"/>
      <c r="AR109" s="924"/>
      <c r="AS109" s="924"/>
      <c r="AT109" s="957"/>
      <c r="AU109" s="923" t="s">
        <v>440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441</v>
      </c>
      <c r="BR109" s="924"/>
      <c r="BS109" s="924"/>
      <c r="BT109" s="924"/>
      <c r="BU109" s="925"/>
      <c r="BV109" s="926" t="s">
        <v>442</v>
      </c>
      <c r="BW109" s="924"/>
      <c r="BX109" s="924"/>
      <c r="BY109" s="924"/>
      <c r="BZ109" s="925"/>
      <c r="CA109" s="926" t="s">
        <v>312</v>
      </c>
      <c r="CB109" s="924"/>
      <c r="CC109" s="924"/>
      <c r="CD109" s="924"/>
      <c r="CE109" s="925"/>
      <c r="CF109" s="964" t="s">
        <v>443</v>
      </c>
      <c r="CG109" s="964"/>
      <c r="CH109" s="964"/>
      <c r="CI109" s="964"/>
      <c r="CJ109" s="964"/>
      <c r="CK109" s="926" t="s">
        <v>444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441</v>
      </c>
      <c r="DH109" s="924"/>
      <c r="DI109" s="924"/>
      <c r="DJ109" s="924"/>
      <c r="DK109" s="925"/>
      <c r="DL109" s="926" t="s">
        <v>442</v>
      </c>
      <c r="DM109" s="924"/>
      <c r="DN109" s="924"/>
      <c r="DO109" s="924"/>
      <c r="DP109" s="925"/>
      <c r="DQ109" s="926" t="s">
        <v>312</v>
      </c>
      <c r="DR109" s="924"/>
      <c r="DS109" s="924"/>
      <c r="DT109" s="924"/>
      <c r="DU109" s="925"/>
      <c r="DV109" s="926" t="s">
        <v>443</v>
      </c>
      <c r="DW109" s="924"/>
      <c r="DX109" s="924"/>
      <c r="DY109" s="924"/>
      <c r="DZ109" s="957"/>
    </row>
    <row r="110" spans="1:131" s="233" customFormat="1" ht="26.25" customHeight="1" x14ac:dyDescent="0.15">
      <c r="A110" s="835" t="s">
        <v>445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291640</v>
      </c>
      <c r="AB110" s="917"/>
      <c r="AC110" s="917"/>
      <c r="AD110" s="917"/>
      <c r="AE110" s="918"/>
      <c r="AF110" s="919">
        <v>301756</v>
      </c>
      <c r="AG110" s="917"/>
      <c r="AH110" s="917"/>
      <c r="AI110" s="917"/>
      <c r="AJ110" s="918"/>
      <c r="AK110" s="919">
        <v>323270</v>
      </c>
      <c r="AL110" s="917"/>
      <c r="AM110" s="917"/>
      <c r="AN110" s="917"/>
      <c r="AO110" s="918"/>
      <c r="AP110" s="920">
        <v>12</v>
      </c>
      <c r="AQ110" s="921"/>
      <c r="AR110" s="921"/>
      <c r="AS110" s="921"/>
      <c r="AT110" s="922"/>
      <c r="AU110" s="958" t="s">
        <v>73</v>
      </c>
      <c r="AV110" s="959"/>
      <c r="AW110" s="959"/>
      <c r="AX110" s="959"/>
      <c r="AY110" s="959"/>
      <c r="AZ110" s="888" t="s">
        <v>446</v>
      </c>
      <c r="BA110" s="836"/>
      <c r="BB110" s="836"/>
      <c r="BC110" s="836"/>
      <c r="BD110" s="836"/>
      <c r="BE110" s="836"/>
      <c r="BF110" s="836"/>
      <c r="BG110" s="836"/>
      <c r="BH110" s="836"/>
      <c r="BI110" s="836"/>
      <c r="BJ110" s="836"/>
      <c r="BK110" s="836"/>
      <c r="BL110" s="836"/>
      <c r="BM110" s="836"/>
      <c r="BN110" s="836"/>
      <c r="BO110" s="836"/>
      <c r="BP110" s="837"/>
      <c r="BQ110" s="889">
        <v>2848827</v>
      </c>
      <c r="BR110" s="870"/>
      <c r="BS110" s="870"/>
      <c r="BT110" s="870"/>
      <c r="BU110" s="870"/>
      <c r="BV110" s="870">
        <v>2813814</v>
      </c>
      <c r="BW110" s="870"/>
      <c r="BX110" s="870"/>
      <c r="BY110" s="870"/>
      <c r="BZ110" s="870"/>
      <c r="CA110" s="870">
        <v>3030632</v>
      </c>
      <c r="CB110" s="870"/>
      <c r="CC110" s="870"/>
      <c r="CD110" s="870"/>
      <c r="CE110" s="870"/>
      <c r="CF110" s="894">
        <v>112.3</v>
      </c>
      <c r="CG110" s="895"/>
      <c r="CH110" s="895"/>
      <c r="CI110" s="895"/>
      <c r="CJ110" s="895"/>
      <c r="CK110" s="954" t="s">
        <v>447</v>
      </c>
      <c r="CL110" s="847"/>
      <c r="CM110" s="888" t="s">
        <v>448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131</v>
      </c>
      <c r="DH110" s="870"/>
      <c r="DI110" s="870"/>
      <c r="DJ110" s="870"/>
      <c r="DK110" s="870"/>
      <c r="DL110" s="870" t="s">
        <v>131</v>
      </c>
      <c r="DM110" s="870"/>
      <c r="DN110" s="870"/>
      <c r="DO110" s="870"/>
      <c r="DP110" s="870"/>
      <c r="DQ110" s="870" t="s">
        <v>131</v>
      </c>
      <c r="DR110" s="870"/>
      <c r="DS110" s="870"/>
      <c r="DT110" s="870"/>
      <c r="DU110" s="870"/>
      <c r="DV110" s="871" t="s">
        <v>131</v>
      </c>
      <c r="DW110" s="871"/>
      <c r="DX110" s="871"/>
      <c r="DY110" s="871"/>
      <c r="DZ110" s="872"/>
    </row>
    <row r="111" spans="1:131" s="233" customFormat="1" ht="26.25" customHeight="1" x14ac:dyDescent="0.15">
      <c r="A111" s="802" t="s">
        <v>449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3" t="s">
        <v>450</v>
      </c>
      <c r="BA111" s="780"/>
      <c r="BB111" s="780"/>
      <c r="BC111" s="780"/>
      <c r="BD111" s="780"/>
      <c r="BE111" s="780"/>
      <c r="BF111" s="780"/>
      <c r="BG111" s="780"/>
      <c r="BH111" s="780"/>
      <c r="BI111" s="780"/>
      <c r="BJ111" s="780"/>
      <c r="BK111" s="780"/>
      <c r="BL111" s="780"/>
      <c r="BM111" s="780"/>
      <c r="BN111" s="780"/>
      <c r="BO111" s="780"/>
      <c r="BP111" s="781"/>
      <c r="BQ111" s="844" t="s">
        <v>131</v>
      </c>
      <c r="BR111" s="845"/>
      <c r="BS111" s="845"/>
      <c r="BT111" s="845"/>
      <c r="BU111" s="845"/>
      <c r="BV111" s="845" t="s">
        <v>131</v>
      </c>
      <c r="BW111" s="845"/>
      <c r="BX111" s="845"/>
      <c r="BY111" s="845"/>
      <c r="BZ111" s="845"/>
      <c r="CA111" s="845" t="s">
        <v>131</v>
      </c>
      <c r="CB111" s="845"/>
      <c r="CC111" s="845"/>
      <c r="CD111" s="845"/>
      <c r="CE111" s="845"/>
      <c r="CF111" s="903" t="s">
        <v>131</v>
      </c>
      <c r="CG111" s="904"/>
      <c r="CH111" s="904"/>
      <c r="CI111" s="904"/>
      <c r="CJ111" s="904"/>
      <c r="CK111" s="955"/>
      <c r="CL111" s="849"/>
      <c r="CM111" s="843" t="s">
        <v>451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131</v>
      </c>
      <c r="DH111" s="845"/>
      <c r="DI111" s="845"/>
      <c r="DJ111" s="845"/>
      <c r="DK111" s="845"/>
      <c r="DL111" s="845" t="s">
        <v>131</v>
      </c>
      <c r="DM111" s="845"/>
      <c r="DN111" s="845"/>
      <c r="DO111" s="845"/>
      <c r="DP111" s="845"/>
      <c r="DQ111" s="845" t="s">
        <v>131</v>
      </c>
      <c r="DR111" s="845"/>
      <c r="DS111" s="845"/>
      <c r="DT111" s="845"/>
      <c r="DU111" s="845"/>
      <c r="DV111" s="822" t="s">
        <v>131</v>
      </c>
      <c r="DW111" s="822"/>
      <c r="DX111" s="822"/>
      <c r="DY111" s="822"/>
      <c r="DZ111" s="823"/>
    </row>
    <row r="112" spans="1:131" s="233" customFormat="1" ht="26.25" customHeight="1" x14ac:dyDescent="0.15">
      <c r="A112" s="940" t="s">
        <v>452</v>
      </c>
      <c r="B112" s="941"/>
      <c r="C112" s="780" t="s">
        <v>453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131</v>
      </c>
      <c r="AB112" s="808"/>
      <c r="AC112" s="808"/>
      <c r="AD112" s="808"/>
      <c r="AE112" s="809"/>
      <c r="AF112" s="810" t="s">
        <v>131</v>
      </c>
      <c r="AG112" s="808"/>
      <c r="AH112" s="808"/>
      <c r="AI112" s="808"/>
      <c r="AJ112" s="809"/>
      <c r="AK112" s="810" t="s">
        <v>131</v>
      </c>
      <c r="AL112" s="808"/>
      <c r="AM112" s="808"/>
      <c r="AN112" s="808"/>
      <c r="AO112" s="809"/>
      <c r="AP112" s="852" t="s">
        <v>131</v>
      </c>
      <c r="AQ112" s="853"/>
      <c r="AR112" s="853"/>
      <c r="AS112" s="853"/>
      <c r="AT112" s="854"/>
      <c r="AU112" s="960"/>
      <c r="AV112" s="961"/>
      <c r="AW112" s="961"/>
      <c r="AX112" s="961"/>
      <c r="AY112" s="961"/>
      <c r="AZ112" s="843" t="s">
        <v>454</v>
      </c>
      <c r="BA112" s="780"/>
      <c r="BB112" s="780"/>
      <c r="BC112" s="780"/>
      <c r="BD112" s="780"/>
      <c r="BE112" s="780"/>
      <c r="BF112" s="780"/>
      <c r="BG112" s="780"/>
      <c r="BH112" s="780"/>
      <c r="BI112" s="780"/>
      <c r="BJ112" s="780"/>
      <c r="BK112" s="780"/>
      <c r="BL112" s="780"/>
      <c r="BM112" s="780"/>
      <c r="BN112" s="780"/>
      <c r="BO112" s="780"/>
      <c r="BP112" s="781"/>
      <c r="BQ112" s="844">
        <v>1435405</v>
      </c>
      <c r="BR112" s="845"/>
      <c r="BS112" s="845"/>
      <c r="BT112" s="845"/>
      <c r="BU112" s="845"/>
      <c r="BV112" s="845">
        <v>1229364</v>
      </c>
      <c r="BW112" s="845"/>
      <c r="BX112" s="845"/>
      <c r="BY112" s="845"/>
      <c r="BZ112" s="845"/>
      <c r="CA112" s="845">
        <v>1002515</v>
      </c>
      <c r="CB112" s="845"/>
      <c r="CC112" s="845"/>
      <c r="CD112" s="845"/>
      <c r="CE112" s="845"/>
      <c r="CF112" s="903">
        <v>37.200000000000003</v>
      </c>
      <c r="CG112" s="904"/>
      <c r="CH112" s="904"/>
      <c r="CI112" s="904"/>
      <c r="CJ112" s="904"/>
      <c r="CK112" s="955"/>
      <c r="CL112" s="849"/>
      <c r="CM112" s="843" t="s">
        <v>455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131</v>
      </c>
      <c r="DH112" s="845"/>
      <c r="DI112" s="845"/>
      <c r="DJ112" s="845"/>
      <c r="DK112" s="845"/>
      <c r="DL112" s="845" t="s">
        <v>131</v>
      </c>
      <c r="DM112" s="845"/>
      <c r="DN112" s="845"/>
      <c r="DO112" s="845"/>
      <c r="DP112" s="845"/>
      <c r="DQ112" s="845" t="s">
        <v>131</v>
      </c>
      <c r="DR112" s="845"/>
      <c r="DS112" s="845"/>
      <c r="DT112" s="845"/>
      <c r="DU112" s="845"/>
      <c r="DV112" s="822" t="s">
        <v>131</v>
      </c>
      <c r="DW112" s="822"/>
      <c r="DX112" s="822"/>
      <c r="DY112" s="822"/>
      <c r="DZ112" s="823"/>
    </row>
    <row r="113" spans="1:130" s="233" customFormat="1" ht="26.25" customHeight="1" x14ac:dyDescent="0.15">
      <c r="A113" s="942"/>
      <c r="B113" s="943"/>
      <c r="C113" s="780" t="s">
        <v>456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254372</v>
      </c>
      <c r="AB113" s="947"/>
      <c r="AC113" s="947"/>
      <c r="AD113" s="947"/>
      <c r="AE113" s="948"/>
      <c r="AF113" s="949">
        <v>265398</v>
      </c>
      <c r="AG113" s="947"/>
      <c r="AH113" s="947"/>
      <c r="AI113" s="947"/>
      <c r="AJ113" s="948"/>
      <c r="AK113" s="949">
        <v>237264</v>
      </c>
      <c r="AL113" s="947"/>
      <c r="AM113" s="947"/>
      <c r="AN113" s="947"/>
      <c r="AO113" s="948"/>
      <c r="AP113" s="950">
        <v>8.8000000000000007</v>
      </c>
      <c r="AQ113" s="951"/>
      <c r="AR113" s="951"/>
      <c r="AS113" s="951"/>
      <c r="AT113" s="952"/>
      <c r="AU113" s="960"/>
      <c r="AV113" s="961"/>
      <c r="AW113" s="961"/>
      <c r="AX113" s="961"/>
      <c r="AY113" s="961"/>
      <c r="AZ113" s="843" t="s">
        <v>457</v>
      </c>
      <c r="BA113" s="780"/>
      <c r="BB113" s="780"/>
      <c r="BC113" s="780"/>
      <c r="BD113" s="780"/>
      <c r="BE113" s="780"/>
      <c r="BF113" s="780"/>
      <c r="BG113" s="780"/>
      <c r="BH113" s="780"/>
      <c r="BI113" s="780"/>
      <c r="BJ113" s="780"/>
      <c r="BK113" s="780"/>
      <c r="BL113" s="780"/>
      <c r="BM113" s="780"/>
      <c r="BN113" s="780"/>
      <c r="BO113" s="780"/>
      <c r="BP113" s="781"/>
      <c r="BQ113" s="844">
        <v>643644</v>
      </c>
      <c r="BR113" s="845"/>
      <c r="BS113" s="845"/>
      <c r="BT113" s="845"/>
      <c r="BU113" s="845"/>
      <c r="BV113" s="845">
        <v>695080</v>
      </c>
      <c r="BW113" s="845"/>
      <c r="BX113" s="845"/>
      <c r="BY113" s="845"/>
      <c r="BZ113" s="845"/>
      <c r="CA113" s="845">
        <v>623313</v>
      </c>
      <c r="CB113" s="845"/>
      <c r="CC113" s="845"/>
      <c r="CD113" s="845"/>
      <c r="CE113" s="845"/>
      <c r="CF113" s="903">
        <v>23.1</v>
      </c>
      <c r="CG113" s="904"/>
      <c r="CH113" s="904"/>
      <c r="CI113" s="904"/>
      <c r="CJ113" s="904"/>
      <c r="CK113" s="955"/>
      <c r="CL113" s="849"/>
      <c r="CM113" s="843" t="s">
        <v>458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131</v>
      </c>
      <c r="DM113" s="808"/>
      <c r="DN113" s="808"/>
      <c r="DO113" s="808"/>
      <c r="DP113" s="809"/>
      <c r="DQ113" s="810" t="s">
        <v>131</v>
      </c>
      <c r="DR113" s="808"/>
      <c r="DS113" s="808"/>
      <c r="DT113" s="808"/>
      <c r="DU113" s="809"/>
      <c r="DV113" s="852" t="s">
        <v>131</v>
      </c>
      <c r="DW113" s="853"/>
      <c r="DX113" s="853"/>
      <c r="DY113" s="853"/>
      <c r="DZ113" s="854"/>
    </row>
    <row r="114" spans="1:130" s="233" customFormat="1" ht="26.25" customHeight="1" x14ac:dyDescent="0.15">
      <c r="A114" s="942"/>
      <c r="B114" s="943"/>
      <c r="C114" s="780" t="s">
        <v>459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67702</v>
      </c>
      <c r="AB114" s="808"/>
      <c r="AC114" s="808"/>
      <c r="AD114" s="808"/>
      <c r="AE114" s="809"/>
      <c r="AF114" s="810">
        <v>85575</v>
      </c>
      <c r="AG114" s="808"/>
      <c r="AH114" s="808"/>
      <c r="AI114" s="808"/>
      <c r="AJ114" s="809"/>
      <c r="AK114" s="810">
        <v>72025</v>
      </c>
      <c r="AL114" s="808"/>
      <c r="AM114" s="808"/>
      <c r="AN114" s="808"/>
      <c r="AO114" s="809"/>
      <c r="AP114" s="852">
        <v>2.7</v>
      </c>
      <c r="AQ114" s="853"/>
      <c r="AR114" s="853"/>
      <c r="AS114" s="853"/>
      <c r="AT114" s="854"/>
      <c r="AU114" s="960"/>
      <c r="AV114" s="961"/>
      <c r="AW114" s="961"/>
      <c r="AX114" s="961"/>
      <c r="AY114" s="961"/>
      <c r="AZ114" s="843" t="s">
        <v>460</v>
      </c>
      <c r="BA114" s="780"/>
      <c r="BB114" s="780"/>
      <c r="BC114" s="780"/>
      <c r="BD114" s="780"/>
      <c r="BE114" s="780"/>
      <c r="BF114" s="780"/>
      <c r="BG114" s="780"/>
      <c r="BH114" s="780"/>
      <c r="BI114" s="780"/>
      <c r="BJ114" s="780"/>
      <c r="BK114" s="780"/>
      <c r="BL114" s="780"/>
      <c r="BM114" s="780"/>
      <c r="BN114" s="780"/>
      <c r="BO114" s="780"/>
      <c r="BP114" s="781"/>
      <c r="BQ114" s="844">
        <v>1053713</v>
      </c>
      <c r="BR114" s="845"/>
      <c r="BS114" s="845"/>
      <c r="BT114" s="845"/>
      <c r="BU114" s="845"/>
      <c r="BV114" s="845">
        <v>1074958</v>
      </c>
      <c r="BW114" s="845"/>
      <c r="BX114" s="845"/>
      <c r="BY114" s="845"/>
      <c r="BZ114" s="845"/>
      <c r="CA114" s="845">
        <v>1051857</v>
      </c>
      <c r="CB114" s="845"/>
      <c r="CC114" s="845"/>
      <c r="CD114" s="845"/>
      <c r="CE114" s="845"/>
      <c r="CF114" s="903">
        <v>39</v>
      </c>
      <c r="CG114" s="904"/>
      <c r="CH114" s="904"/>
      <c r="CI114" s="904"/>
      <c r="CJ114" s="904"/>
      <c r="CK114" s="955"/>
      <c r="CL114" s="849"/>
      <c r="CM114" s="843" t="s">
        <v>461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131</v>
      </c>
      <c r="DH114" s="808"/>
      <c r="DI114" s="808"/>
      <c r="DJ114" s="808"/>
      <c r="DK114" s="809"/>
      <c r="DL114" s="810" t="s">
        <v>131</v>
      </c>
      <c r="DM114" s="808"/>
      <c r="DN114" s="808"/>
      <c r="DO114" s="808"/>
      <c r="DP114" s="809"/>
      <c r="DQ114" s="810" t="s">
        <v>131</v>
      </c>
      <c r="DR114" s="808"/>
      <c r="DS114" s="808"/>
      <c r="DT114" s="808"/>
      <c r="DU114" s="809"/>
      <c r="DV114" s="852" t="s">
        <v>131</v>
      </c>
      <c r="DW114" s="853"/>
      <c r="DX114" s="853"/>
      <c r="DY114" s="853"/>
      <c r="DZ114" s="854"/>
    </row>
    <row r="115" spans="1:130" s="233" customFormat="1" ht="26.25" customHeight="1" x14ac:dyDescent="0.15">
      <c r="A115" s="942"/>
      <c r="B115" s="943"/>
      <c r="C115" s="780" t="s">
        <v>462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131</v>
      </c>
      <c r="AB115" s="947"/>
      <c r="AC115" s="947"/>
      <c r="AD115" s="947"/>
      <c r="AE115" s="948"/>
      <c r="AF115" s="949" t="s">
        <v>131</v>
      </c>
      <c r="AG115" s="947"/>
      <c r="AH115" s="947"/>
      <c r="AI115" s="947"/>
      <c r="AJ115" s="948"/>
      <c r="AK115" s="949" t="s">
        <v>131</v>
      </c>
      <c r="AL115" s="947"/>
      <c r="AM115" s="947"/>
      <c r="AN115" s="947"/>
      <c r="AO115" s="948"/>
      <c r="AP115" s="950" t="s">
        <v>131</v>
      </c>
      <c r="AQ115" s="951"/>
      <c r="AR115" s="951"/>
      <c r="AS115" s="951"/>
      <c r="AT115" s="952"/>
      <c r="AU115" s="960"/>
      <c r="AV115" s="961"/>
      <c r="AW115" s="961"/>
      <c r="AX115" s="961"/>
      <c r="AY115" s="961"/>
      <c r="AZ115" s="843" t="s">
        <v>463</v>
      </c>
      <c r="BA115" s="780"/>
      <c r="BB115" s="780"/>
      <c r="BC115" s="780"/>
      <c r="BD115" s="780"/>
      <c r="BE115" s="780"/>
      <c r="BF115" s="780"/>
      <c r="BG115" s="780"/>
      <c r="BH115" s="780"/>
      <c r="BI115" s="780"/>
      <c r="BJ115" s="780"/>
      <c r="BK115" s="780"/>
      <c r="BL115" s="780"/>
      <c r="BM115" s="780"/>
      <c r="BN115" s="780"/>
      <c r="BO115" s="780"/>
      <c r="BP115" s="781"/>
      <c r="BQ115" s="844">
        <v>167236</v>
      </c>
      <c r="BR115" s="845"/>
      <c r="BS115" s="845"/>
      <c r="BT115" s="845"/>
      <c r="BU115" s="845"/>
      <c r="BV115" s="845">
        <v>161421</v>
      </c>
      <c r="BW115" s="845"/>
      <c r="BX115" s="845"/>
      <c r="BY115" s="845"/>
      <c r="BZ115" s="845"/>
      <c r="CA115" s="845">
        <v>155577</v>
      </c>
      <c r="CB115" s="845"/>
      <c r="CC115" s="845"/>
      <c r="CD115" s="845"/>
      <c r="CE115" s="845"/>
      <c r="CF115" s="903">
        <v>5.8</v>
      </c>
      <c r="CG115" s="904"/>
      <c r="CH115" s="904"/>
      <c r="CI115" s="904"/>
      <c r="CJ115" s="904"/>
      <c r="CK115" s="955"/>
      <c r="CL115" s="849"/>
      <c r="CM115" s="843" t="s">
        <v>464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131</v>
      </c>
      <c r="DH115" s="808"/>
      <c r="DI115" s="808"/>
      <c r="DJ115" s="808"/>
      <c r="DK115" s="809"/>
      <c r="DL115" s="810" t="s">
        <v>131</v>
      </c>
      <c r="DM115" s="808"/>
      <c r="DN115" s="808"/>
      <c r="DO115" s="808"/>
      <c r="DP115" s="809"/>
      <c r="DQ115" s="810" t="s">
        <v>131</v>
      </c>
      <c r="DR115" s="808"/>
      <c r="DS115" s="808"/>
      <c r="DT115" s="808"/>
      <c r="DU115" s="809"/>
      <c r="DV115" s="852" t="s">
        <v>131</v>
      </c>
      <c r="DW115" s="853"/>
      <c r="DX115" s="853"/>
      <c r="DY115" s="853"/>
      <c r="DZ115" s="854"/>
    </row>
    <row r="116" spans="1:130" s="233" customFormat="1" ht="26.25" customHeight="1" x14ac:dyDescent="0.15">
      <c r="A116" s="944"/>
      <c r="B116" s="945"/>
      <c r="C116" s="867" t="s">
        <v>465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131</v>
      </c>
      <c r="AB116" s="808"/>
      <c r="AC116" s="808"/>
      <c r="AD116" s="808"/>
      <c r="AE116" s="809"/>
      <c r="AF116" s="810" t="s">
        <v>131</v>
      </c>
      <c r="AG116" s="808"/>
      <c r="AH116" s="808"/>
      <c r="AI116" s="808"/>
      <c r="AJ116" s="809"/>
      <c r="AK116" s="810" t="s">
        <v>131</v>
      </c>
      <c r="AL116" s="808"/>
      <c r="AM116" s="808"/>
      <c r="AN116" s="808"/>
      <c r="AO116" s="809"/>
      <c r="AP116" s="852" t="s">
        <v>131</v>
      </c>
      <c r="AQ116" s="853"/>
      <c r="AR116" s="853"/>
      <c r="AS116" s="853"/>
      <c r="AT116" s="854"/>
      <c r="AU116" s="960"/>
      <c r="AV116" s="961"/>
      <c r="AW116" s="961"/>
      <c r="AX116" s="961"/>
      <c r="AY116" s="961"/>
      <c r="AZ116" s="937" t="s">
        <v>466</v>
      </c>
      <c r="BA116" s="938"/>
      <c r="BB116" s="938"/>
      <c r="BC116" s="938"/>
      <c r="BD116" s="938"/>
      <c r="BE116" s="938"/>
      <c r="BF116" s="938"/>
      <c r="BG116" s="938"/>
      <c r="BH116" s="938"/>
      <c r="BI116" s="938"/>
      <c r="BJ116" s="938"/>
      <c r="BK116" s="938"/>
      <c r="BL116" s="938"/>
      <c r="BM116" s="938"/>
      <c r="BN116" s="938"/>
      <c r="BO116" s="938"/>
      <c r="BP116" s="939"/>
      <c r="BQ116" s="844" t="s">
        <v>131</v>
      </c>
      <c r="BR116" s="845"/>
      <c r="BS116" s="845"/>
      <c r="BT116" s="845"/>
      <c r="BU116" s="845"/>
      <c r="BV116" s="845" t="s">
        <v>131</v>
      </c>
      <c r="BW116" s="845"/>
      <c r="BX116" s="845"/>
      <c r="BY116" s="845"/>
      <c r="BZ116" s="845"/>
      <c r="CA116" s="845" t="s">
        <v>131</v>
      </c>
      <c r="CB116" s="845"/>
      <c r="CC116" s="845"/>
      <c r="CD116" s="845"/>
      <c r="CE116" s="845"/>
      <c r="CF116" s="903" t="s">
        <v>131</v>
      </c>
      <c r="CG116" s="904"/>
      <c r="CH116" s="904"/>
      <c r="CI116" s="904"/>
      <c r="CJ116" s="904"/>
      <c r="CK116" s="955"/>
      <c r="CL116" s="849"/>
      <c r="CM116" s="843" t="s">
        <v>467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131</v>
      </c>
      <c r="DH116" s="808"/>
      <c r="DI116" s="808"/>
      <c r="DJ116" s="808"/>
      <c r="DK116" s="809"/>
      <c r="DL116" s="810" t="s">
        <v>131</v>
      </c>
      <c r="DM116" s="808"/>
      <c r="DN116" s="808"/>
      <c r="DO116" s="808"/>
      <c r="DP116" s="809"/>
      <c r="DQ116" s="810" t="s">
        <v>131</v>
      </c>
      <c r="DR116" s="808"/>
      <c r="DS116" s="808"/>
      <c r="DT116" s="808"/>
      <c r="DU116" s="809"/>
      <c r="DV116" s="852" t="s">
        <v>131</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468</v>
      </c>
      <c r="Z117" s="925"/>
      <c r="AA117" s="930">
        <v>613714</v>
      </c>
      <c r="AB117" s="931"/>
      <c r="AC117" s="931"/>
      <c r="AD117" s="931"/>
      <c r="AE117" s="932"/>
      <c r="AF117" s="933">
        <v>652729</v>
      </c>
      <c r="AG117" s="931"/>
      <c r="AH117" s="931"/>
      <c r="AI117" s="931"/>
      <c r="AJ117" s="932"/>
      <c r="AK117" s="933">
        <v>632559</v>
      </c>
      <c r="AL117" s="931"/>
      <c r="AM117" s="931"/>
      <c r="AN117" s="931"/>
      <c r="AO117" s="932"/>
      <c r="AP117" s="934"/>
      <c r="AQ117" s="935"/>
      <c r="AR117" s="935"/>
      <c r="AS117" s="935"/>
      <c r="AT117" s="936"/>
      <c r="AU117" s="960"/>
      <c r="AV117" s="961"/>
      <c r="AW117" s="961"/>
      <c r="AX117" s="961"/>
      <c r="AY117" s="961"/>
      <c r="AZ117" s="891" t="s">
        <v>469</v>
      </c>
      <c r="BA117" s="892"/>
      <c r="BB117" s="892"/>
      <c r="BC117" s="892"/>
      <c r="BD117" s="892"/>
      <c r="BE117" s="892"/>
      <c r="BF117" s="892"/>
      <c r="BG117" s="892"/>
      <c r="BH117" s="892"/>
      <c r="BI117" s="892"/>
      <c r="BJ117" s="892"/>
      <c r="BK117" s="892"/>
      <c r="BL117" s="892"/>
      <c r="BM117" s="892"/>
      <c r="BN117" s="892"/>
      <c r="BO117" s="892"/>
      <c r="BP117" s="893"/>
      <c r="BQ117" s="844" t="s">
        <v>131</v>
      </c>
      <c r="BR117" s="845"/>
      <c r="BS117" s="845"/>
      <c r="BT117" s="845"/>
      <c r="BU117" s="845"/>
      <c r="BV117" s="845" t="s">
        <v>131</v>
      </c>
      <c r="BW117" s="845"/>
      <c r="BX117" s="845"/>
      <c r="BY117" s="845"/>
      <c r="BZ117" s="845"/>
      <c r="CA117" s="845" t="s">
        <v>131</v>
      </c>
      <c r="CB117" s="845"/>
      <c r="CC117" s="845"/>
      <c r="CD117" s="845"/>
      <c r="CE117" s="845"/>
      <c r="CF117" s="903" t="s">
        <v>131</v>
      </c>
      <c r="CG117" s="904"/>
      <c r="CH117" s="904"/>
      <c r="CI117" s="904"/>
      <c r="CJ117" s="904"/>
      <c r="CK117" s="955"/>
      <c r="CL117" s="849"/>
      <c r="CM117" s="843" t="s">
        <v>470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131</v>
      </c>
      <c r="DR117" s="808"/>
      <c r="DS117" s="808"/>
      <c r="DT117" s="808"/>
      <c r="DU117" s="809"/>
      <c r="DV117" s="852" t="s">
        <v>131</v>
      </c>
      <c r="DW117" s="853"/>
      <c r="DX117" s="853"/>
      <c r="DY117" s="853"/>
      <c r="DZ117" s="854"/>
    </row>
    <row r="118" spans="1:130" s="233" customFormat="1" ht="26.25" customHeight="1" x14ac:dyDescent="0.15">
      <c r="A118" s="923" t="s">
        <v>444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441</v>
      </c>
      <c r="AB118" s="924"/>
      <c r="AC118" s="924"/>
      <c r="AD118" s="924"/>
      <c r="AE118" s="925"/>
      <c r="AF118" s="926" t="s">
        <v>442</v>
      </c>
      <c r="AG118" s="924"/>
      <c r="AH118" s="924"/>
      <c r="AI118" s="924"/>
      <c r="AJ118" s="925"/>
      <c r="AK118" s="926" t="s">
        <v>312</v>
      </c>
      <c r="AL118" s="924"/>
      <c r="AM118" s="924"/>
      <c r="AN118" s="924"/>
      <c r="AO118" s="925"/>
      <c r="AP118" s="927" t="s">
        <v>443</v>
      </c>
      <c r="AQ118" s="928"/>
      <c r="AR118" s="928"/>
      <c r="AS118" s="928"/>
      <c r="AT118" s="929"/>
      <c r="AU118" s="960"/>
      <c r="AV118" s="961"/>
      <c r="AW118" s="961"/>
      <c r="AX118" s="961"/>
      <c r="AY118" s="961"/>
      <c r="AZ118" s="866" t="s">
        <v>471</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131</v>
      </c>
      <c r="BW118" s="873"/>
      <c r="BX118" s="873"/>
      <c r="BY118" s="873"/>
      <c r="BZ118" s="873"/>
      <c r="CA118" s="873" t="s">
        <v>131</v>
      </c>
      <c r="CB118" s="873"/>
      <c r="CC118" s="873"/>
      <c r="CD118" s="873"/>
      <c r="CE118" s="873"/>
      <c r="CF118" s="903" t="s">
        <v>131</v>
      </c>
      <c r="CG118" s="904"/>
      <c r="CH118" s="904"/>
      <c r="CI118" s="904"/>
      <c r="CJ118" s="904"/>
      <c r="CK118" s="955"/>
      <c r="CL118" s="849"/>
      <c r="CM118" s="843" t="s">
        <v>472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131</v>
      </c>
      <c r="DH118" s="808"/>
      <c r="DI118" s="808"/>
      <c r="DJ118" s="808"/>
      <c r="DK118" s="809"/>
      <c r="DL118" s="810" t="s">
        <v>131</v>
      </c>
      <c r="DM118" s="808"/>
      <c r="DN118" s="808"/>
      <c r="DO118" s="808"/>
      <c r="DP118" s="809"/>
      <c r="DQ118" s="810" t="s">
        <v>131</v>
      </c>
      <c r="DR118" s="808"/>
      <c r="DS118" s="808"/>
      <c r="DT118" s="808"/>
      <c r="DU118" s="809"/>
      <c r="DV118" s="852" t="s">
        <v>131</v>
      </c>
      <c r="DW118" s="853"/>
      <c r="DX118" s="853"/>
      <c r="DY118" s="853"/>
      <c r="DZ118" s="854"/>
    </row>
    <row r="119" spans="1:130" s="233" customFormat="1" ht="26.25" customHeight="1" x14ac:dyDescent="0.15">
      <c r="A119" s="846" t="s">
        <v>447</v>
      </c>
      <c r="B119" s="847"/>
      <c r="C119" s="888" t="s">
        <v>448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131</v>
      </c>
      <c r="AB119" s="917"/>
      <c r="AC119" s="917"/>
      <c r="AD119" s="917"/>
      <c r="AE119" s="918"/>
      <c r="AF119" s="919" t="s">
        <v>131</v>
      </c>
      <c r="AG119" s="917"/>
      <c r="AH119" s="917"/>
      <c r="AI119" s="917"/>
      <c r="AJ119" s="918"/>
      <c r="AK119" s="919" t="s">
        <v>131</v>
      </c>
      <c r="AL119" s="917"/>
      <c r="AM119" s="917"/>
      <c r="AN119" s="917"/>
      <c r="AO119" s="918"/>
      <c r="AP119" s="920" t="s">
        <v>131</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473</v>
      </c>
      <c r="BP119" s="906"/>
      <c r="BQ119" s="907">
        <v>6148825</v>
      </c>
      <c r="BR119" s="873"/>
      <c r="BS119" s="873"/>
      <c r="BT119" s="873"/>
      <c r="BU119" s="873"/>
      <c r="BV119" s="873">
        <v>5974637</v>
      </c>
      <c r="BW119" s="873"/>
      <c r="BX119" s="873"/>
      <c r="BY119" s="873"/>
      <c r="BZ119" s="873"/>
      <c r="CA119" s="873">
        <v>5863894</v>
      </c>
      <c r="CB119" s="873"/>
      <c r="CC119" s="873"/>
      <c r="CD119" s="873"/>
      <c r="CE119" s="873"/>
      <c r="CF119" s="776"/>
      <c r="CG119" s="777"/>
      <c r="CH119" s="777"/>
      <c r="CI119" s="777"/>
      <c r="CJ119" s="862"/>
      <c r="CK119" s="956"/>
      <c r="CL119" s="851"/>
      <c r="CM119" s="866" t="s">
        <v>474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131</v>
      </c>
      <c r="DH119" s="792"/>
      <c r="DI119" s="792"/>
      <c r="DJ119" s="792"/>
      <c r="DK119" s="793"/>
      <c r="DL119" s="794" t="s">
        <v>131</v>
      </c>
      <c r="DM119" s="792"/>
      <c r="DN119" s="792"/>
      <c r="DO119" s="792"/>
      <c r="DP119" s="793"/>
      <c r="DQ119" s="794" t="s">
        <v>131</v>
      </c>
      <c r="DR119" s="792"/>
      <c r="DS119" s="792"/>
      <c r="DT119" s="792"/>
      <c r="DU119" s="793"/>
      <c r="DV119" s="876" t="s">
        <v>131</v>
      </c>
      <c r="DW119" s="877"/>
      <c r="DX119" s="877"/>
      <c r="DY119" s="877"/>
      <c r="DZ119" s="878"/>
    </row>
    <row r="120" spans="1:130" s="233" customFormat="1" ht="26.25" customHeight="1" x14ac:dyDescent="0.15">
      <c r="A120" s="848"/>
      <c r="B120" s="849"/>
      <c r="C120" s="843" t="s">
        <v>451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131</v>
      </c>
      <c r="AG120" s="808"/>
      <c r="AH120" s="808"/>
      <c r="AI120" s="808"/>
      <c r="AJ120" s="809"/>
      <c r="AK120" s="810" t="s">
        <v>131</v>
      </c>
      <c r="AL120" s="808"/>
      <c r="AM120" s="808"/>
      <c r="AN120" s="808"/>
      <c r="AO120" s="809"/>
      <c r="AP120" s="852" t="s">
        <v>131</v>
      </c>
      <c r="AQ120" s="853"/>
      <c r="AR120" s="853"/>
      <c r="AS120" s="853"/>
      <c r="AT120" s="854"/>
      <c r="AU120" s="908" t="s">
        <v>475</v>
      </c>
      <c r="AV120" s="909"/>
      <c r="AW120" s="909"/>
      <c r="AX120" s="909"/>
      <c r="AY120" s="910"/>
      <c r="AZ120" s="888" t="s">
        <v>476</v>
      </c>
      <c r="BA120" s="836"/>
      <c r="BB120" s="836"/>
      <c r="BC120" s="836"/>
      <c r="BD120" s="836"/>
      <c r="BE120" s="836"/>
      <c r="BF120" s="836"/>
      <c r="BG120" s="836"/>
      <c r="BH120" s="836"/>
      <c r="BI120" s="836"/>
      <c r="BJ120" s="836"/>
      <c r="BK120" s="836"/>
      <c r="BL120" s="836"/>
      <c r="BM120" s="836"/>
      <c r="BN120" s="836"/>
      <c r="BO120" s="836"/>
      <c r="BP120" s="837"/>
      <c r="BQ120" s="889">
        <v>4557290</v>
      </c>
      <c r="BR120" s="870"/>
      <c r="BS120" s="870"/>
      <c r="BT120" s="870"/>
      <c r="BU120" s="870"/>
      <c r="BV120" s="870">
        <v>4678651</v>
      </c>
      <c r="BW120" s="870"/>
      <c r="BX120" s="870"/>
      <c r="BY120" s="870"/>
      <c r="BZ120" s="870"/>
      <c r="CA120" s="870">
        <v>4835876</v>
      </c>
      <c r="CB120" s="870"/>
      <c r="CC120" s="870"/>
      <c r="CD120" s="870"/>
      <c r="CE120" s="870"/>
      <c r="CF120" s="894">
        <v>179.2</v>
      </c>
      <c r="CG120" s="895"/>
      <c r="CH120" s="895"/>
      <c r="CI120" s="895"/>
      <c r="CJ120" s="895"/>
      <c r="CK120" s="896" t="s">
        <v>477</v>
      </c>
      <c r="CL120" s="880"/>
      <c r="CM120" s="880"/>
      <c r="CN120" s="880"/>
      <c r="CO120" s="881"/>
      <c r="CP120" s="900" t="s">
        <v>478</v>
      </c>
      <c r="CQ120" s="901"/>
      <c r="CR120" s="901"/>
      <c r="CS120" s="901"/>
      <c r="CT120" s="901"/>
      <c r="CU120" s="901"/>
      <c r="CV120" s="901"/>
      <c r="CW120" s="901"/>
      <c r="CX120" s="901"/>
      <c r="CY120" s="901"/>
      <c r="CZ120" s="901"/>
      <c r="DA120" s="901"/>
      <c r="DB120" s="901"/>
      <c r="DC120" s="901"/>
      <c r="DD120" s="901"/>
      <c r="DE120" s="901"/>
      <c r="DF120" s="902"/>
      <c r="DG120" s="889" t="s">
        <v>131</v>
      </c>
      <c r="DH120" s="870"/>
      <c r="DI120" s="870"/>
      <c r="DJ120" s="870"/>
      <c r="DK120" s="870"/>
      <c r="DL120" s="870" t="s">
        <v>131</v>
      </c>
      <c r="DM120" s="870"/>
      <c r="DN120" s="870"/>
      <c r="DO120" s="870"/>
      <c r="DP120" s="870"/>
      <c r="DQ120" s="870">
        <v>980194</v>
      </c>
      <c r="DR120" s="870"/>
      <c r="DS120" s="870"/>
      <c r="DT120" s="870"/>
      <c r="DU120" s="870"/>
      <c r="DV120" s="871">
        <v>36.299999999999997</v>
      </c>
      <c r="DW120" s="871"/>
      <c r="DX120" s="871"/>
      <c r="DY120" s="871"/>
      <c r="DZ120" s="872"/>
    </row>
    <row r="121" spans="1:130" s="233" customFormat="1" ht="26.25" customHeight="1" x14ac:dyDescent="0.15">
      <c r="A121" s="848"/>
      <c r="B121" s="849"/>
      <c r="C121" s="891" t="s">
        <v>479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131</v>
      </c>
      <c r="AG121" s="808"/>
      <c r="AH121" s="808"/>
      <c r="AI121" s="808"/>
      <c r="AJ121" s="809"/>
      <c r="AK121" s="810" t="s">
        <v>131</v>
      </c>
      <c r="AL121" s="808"/>
      <c r="AM121" s="808"/>
      <c r="AN121" s="808"/>
      <c r="AO121" s="809"/>
      <c r="AP121" s="852" t="s">
        <v>131</v>
      </c>
      <c r="AQ121" s="853"/>
      <c r="AR121" s="853"/>
      <c r="AS121" s="853"/>
      <c r="AT121" s="854"/>
      <c r="AU121" s="911"/>
      <c r="AV121" s="912"/>
      <c r="AW121" s="912"/>
      <c r="AX121" s="912"/>
      <c r="AY121" s="913"/>
      <c r="AZ121" s="843" t="s">
        <v>480</v>
      </c>
      <c r="BA121" s="780"/>
      <c r="BB121" s="780"/>
      <c r="BC121" s="780"/>
      <c r="BD121" s="780"/>
      <c r="BE121" s="780"/>
      <c r="BF121" s="780"/>
      <c r="BG121" s="780"/>
      <c r="BH121" s="780"/>
      <c r="BI121" s="780"/>
      <c r="BJ121" s="780"/>
      <c r="BK121" s="780"/>
      <c r="BL121" s="780"/>
      <c r="BM121" s="780"/>
      <c r="BN121" s="780"/>
      <c r="BO121" s="780"/>
      <c r="BP121" s="781"/>
      <c r="BQ121" s="844">
        <v>3069</v>
      </c>
      <c r="BR121" s="845"/>
      <c r="BS121" s="845"/>
      <c r="BT121" s="845"/>
      <c r="BU121" s="845"/>
      <c r="BV121" s="845">
        <v>648</v>
      </c>
      <c r="BW121" s="845"/>
      <c r="BX121" s="845"/>
      <c r="BY121" s="845"/>
      <c r="BZ121" s="845"/>
      <c r="CA121" s="845" t="s">
        <v>131</v>
      </c>
      <c r="CB121" s="845"/>
      <c r="CC121" s="845"/>
      <c r="CD121" s="845"/>
      <c r="CE121" s="845"/>
      <c r="CF121" s="903" t="s">
        <v>131</v>
      </c>
      <c r="CG121" s="904"/>
      <c r="CH121" s="904"/>
      <c r="CI121" s="904"/>
      <c r="CJ121" s="904"/>
      <c r="CK121" s="897"/>
      <c r="CL121" s="883"/>
      <c r="CM121" s="883"/>
      <c r="CN121" s="883"/>
      <c r="CO121" s="884"/>
      <c r="CP121" s="863" t="s">
        <v>481</v>
      </c>
      <c r="CQ121" s="864"/>
      <c r="CR121" s="864"/>
      <c r="CS121" s="864"/>
      <c r="CT121" s="864"/>
      <c r="CU121" s="864"/>
      <c r="CV121" s="864"/>
      <c r="CW121" s="864"/>
      <c r="CX121" s="864"/>
      <c r="CY121" s="864"/>
      <c r="CZ121" s="864"/>
      <c r="DA121" s="864"/>
      <c r="DB121" s="864"/>
      <c r="DC121" s="864"/>
      <c r="DD121" s="864"/>
      <c r="DE121" s="864"/>
      <c r="DF121" s="865"/>
      <c r="DG121" s="844">
        <v>44316</v>
      </c>
      <c r="DH121" s="845"/>
      <c r="DI121" s="845"/>
      <c r="DJ121" s="845"/>
      <c r="DK121" s="845"/>
      <c r="DL121" s="845">
        <v>34637</v>
      </c>
      <c r="DM121" s="845"/>
      <c r="DN121" s="845"/>
      <c r="DO121" s="845"/>
      <c r="DP121" s="845"/>
      <c r="DQ121" s="845">
        <v>22324</v>
      </c>
      <c r="DR121" s="845"/>
      <c r="DS121" s="845"/>
      <c r="DT121" s="845"/>
      <c r="DU121" s="845"/>
      <c r="DV121" s="822">
        <v>0.8</v>
      </c>
      <c r="DW121" s="822"/>
      <c r="DX121" s="822"/>
      <c r="DY121" s="822"/>
      <c r="DZ121" s="823"/>
    </row>
    <row r="122" spans="1:130" s="233" customFormat="1" ht="26.25" customHeight="1" x14ac:dyDescent="0.15">
      <c r="A122" s="848"/>
      <c r="B122" s="849"/>
      <c r="C122" s="843" t="s">
        <v>461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131</v>
      </c>
      <c r="AG122" s="808"/>
      <c r="AH122" s="808"/>
      <c r="AI122" s="808"/>
      <c r="AJ122" s="809"/>
      <c r="AK122" s="810" t="s">
        <v>131</v>
      </c>
      <c r="AL122" s="808"/>
      <c r="AM122" s="808"/>
      <c r="AN122" s="808"/>
      <c r="AO122" s="809"/>
      <c r="AP122" s="852" t="s">
        <v>131</v>
      </c>
      <c r="AQ122" s="853"/>
      <c r="AR122" s="853"/>
      <c r="AS122" s="853"/>
      <c r="AT122" s="854"/>
      <c r="AU122" s="911"/>
      <c r="AV122" s="912"/>
      <c r="AW122" s="912"/>
      <c r="AX122" s="912"/>
      <c r="AY122" s="913"/>
      <c r="AZ122" s="866" t="s">
        <v>482</v>
      </c>
      <c r="BA122" s="867"/>
      <c r="BB122" s="867"/>
      <c r="BC122" s="867"/>
      <c r="BD122" s="867"/>
      <c r="BE122" s="867"/>
      <c r="BF122" s="867"/>
      <c r="BG122" s="867"/>
      <c r="BH122" s="867"/>
      <c r="BI122" s="867"/>
      <c r="BJ122" s="867"/>
      <c r="BK122" s="867"/>
      <c r="BL122" s="867"/>
      <c r="BM122" s="867"/>
      <c r="BN122" s="867"/>
      <c r="BO122" s="867"/>
      <c r="BP122" s="868"/>
      <c r="BQ122" s="907">
        <v>3682286</v>
      </c>
      <c r="BR122" s="873"/>
      <c r="BS122" s="873"/>
      <c r="BT122" s="873"/>
      <c r="BU122" s="873"/>
      <c r="BV122" s="873">
        <v>3688141</v>
      </c>
      <c r="BW122" s="873"/>
      <c r="BX122" s="873"/>
      <c r="BY122" s="873"/>
      <c r="BZ122" s="873"/>
      <c r="CA122" s="873">
        <v>2594490</v>
      </c>
      <c r="CB122" s="873"/>
      <c r="CC122" s="873"/>
      <c r="CD122" s="873"/>
      <c r="CE122" s="873"/>
      <c r="CF122" s="874">
        <v>96.2</v>
      </c>
      <c r="CG122" s="875"/>
      <c r="CH122" s="875"/>
      <c r="CI122" s="875"/>
      <c r="CJ122" s="875"/>
      <c r="CK122" s="897"/>
      <c r="CL122" s="883"/>
      <c r="CM122" s="883"/>
      <c r="CN122" s="883"/>
      <c r="CO122" s="884"/>
      <c r="CP122" s="863" t="s">
        <v>483</v>
      </c>
      <c r="CQ122" s="864"/>
      <c r="CR122" s="864"/>
      <c r="CS122" s="864"/>
      <c r="CT122" s="864"/>
      <c r="CU122" s="864"/>
      <c r="CV122" s="864"/>
      <c r="CW122" s="864"/>
      <c r="CX122" s="864"/>
      <c r="CY122" s="864"/>
      <c r="CZ122" s="864"/>
      <c r="DA122" s="864"/>
      <c r="DB122" s="864"/>
      <c r="DC122" s="864"/>
      <c r="DD122" s="864"/>
      <c r="DE122" s="864"/>
      <c r="DF122" s="865"/>
      <c r="DG122" s="844" t="s">
        <v>131</v>
      </c>
      <c r="DH122" s="845"/>
      <c r="DI122" s="845"/>
      <c r="DJ122" s="845"/>
      <c r="DK122" s="845"/>
      <c r="DL122" s="845" t="s">
        <v>131</v>
      </c>
      <c r="DM122" s="845"/>
      <c r="DN122" s="845"/>
      <c r="DO122" s="845"/>
      <c r="DP122" s="845"/>
      <c r="DQ122" s="845" t="s">
        <v>131</v>
      </c>
      <c r="DR122" s="845"/>
      <c r="DS122" s="845"/>
      <c r="DT122" s="845"/>
      <c r="DU122" s="845"/>
      <c r="DV122" s="822" t="s">
        <v>131</v>
      </c>
      <c r="DW122" s="822"/>
      <c r="DX122" s="822"/>
      <c r="DY122" s="822"/>
      <c r="DZ122" s="823"/>
    </row>
    <row r="123" spans="1:130" s="233" customFormat="1" ht="26.25" customHeight="1" x14ac:dyDescent="0.15">
      <c r="A123" s="848"/>
      <c r="B123" s="849"/>
      <c r="C123" s="843" t="s">
        <v>467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131</v>
      </c>
      <c r="AB123" s="808"/>
      <c r="AC123" s="808"/>
      <c r="AD123" s="808"/>
      <c r="AE123" s="809"/>
      <c r="AF123" s="810" t="s">
        <v>131</v>
      </c>
      <c r="AG123" s="808"/>
      <c r="AH123" s="808"/>
      <c r="AI123" s="808"/>
      <c r="AJ123" s="809"/>
      <c r="AK123" s="810" t="s">
        <v>131</v>
      </c>
      <c r="AL123" s="808"/>
      <c r="AM123" s="808"/>
      <c r="AN123" s="808"/>
      <c r="AO123" s="809"/>
      <c r="AP123" s="852" t="s">
        <v>131</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484</v>
      </c>
      <c r="BP123" s="906"/>
      <c r="BQ123" s="860">
        <v>8242645</v>
      </c>
      <c r="BR123" s="861"/>
      <c r="BS123" s="861"/>
      <c r="BT123" s="861"/>
      <c r="BU123" s="861"/>
      <c r="BV123" s="861">
        <v>8367440</v>
      </c>
      <c r="BW123" s="861"/>
      <c r="BX123" s="861"/>
      <c r="BY123" s="861"/>
      <c r="BZ123" s="861"/>
      <c r="CA123" s="861">
        <v>7430366</v>
      </c>
      <c r="CB123" s="861"/>
      <c r="CC123" s="861"/>
      <c r="CD123" s="861"/>
      <c r="CE123" s="861"/>
      <c r="CF123" s="776"/>
      <c r="CG123" s="777"/>
      <c r="CH123" s="777"/>
      <c r="CI123" s="777"/>
      <c r="CJ123" s="862"/>
      <c r="CK123" s="897"/>
      <c r="CL123" s="883"/>
      <c r="CM123" s="883"/>
      <c r="CN123" s="883"/>
      <c r="CO123" s="884"/>
      <c r="CP123" s="863" t="s">
        <v>485</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131</v>
      </c>
      <c r="DR123" s="808"/>
      <c r="DS123" s="808"/>
      <c r="DT123" s="808"/>
      <c r="DU123" s="809"/>
      <c r="DV123" s="852" t="s">
        <v>131</v>
      </c>
      <c r="DW123" s="853"/>
      <c r="DX123" s="853"/>
      <c r="DY123" s="853"/>
      <c r="DZ123" s="854"/>
    </row>
    <row r="124" spans="1:130" s="233" customFormat="1" ht="26.25" customHeight="1" thickBot="1" x14ac:dyDescent="0.2">
      <c r="A124" s="848"/>
      <c r="B124" s="849"/>
      <c r="C124" s="843" t="s">
        <v>470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131</v>
      </c>
      <c r="AQ124" s="853"/>
      <c r="AR124" s="853"/>
      <c r="AS124" s="853"/>
      <c r="AT124" s="854"/>
      <c r="AU124" s="855" t="s">
        <v>486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131</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487</v>
      </c>
      <c r="CQ124" s="864"/>
      <c r="CR124" s="864"/>
      <c r="CS124" s="864"/>
      <c r="CT124" s="864"/>
      <c r="CU124" s="864"/>
      <c r="CV124" s="864"/>
      <c r="CW124" s="864"/>
      <c r="CX124" s="864"/>
      <c r="CY124" s="864"/>
      <c r="CZ124" s="864"/>
      <c r="DA124" s="864"/>
      <c r="DB124" s="864"/>
      <c r="DC124" s="864"/>
      <c r="DD124" s="864"/>
      <c r="DE124" s="864"/>
      <c r="DF124" s="865"/>
      <c r="DG124" s="791">
        <v>1391089</v>
      </c>
      <c r="DH124" s="792"/>
      <c r="DI124" s="792"/>
      <c r="DJ124" s="792"/>
      <c r="DK124" s="793"/>
      <c r="DL124" s="794">
        <v>1194727</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3" t="s">
        <v>472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488</v>
      </c>
      <c r="CL125" s="880"/>
      <c r="CM125" s="880"/>
      <c r="CN125" s="880"/>
      <c r="CO125" s="881"/>
      <c r="CP125" s="888" t="s">
        <v>489</v>
      </c>
      <c r="CQ125" s="836"/>
      <c r="CR125" s="836"/>
      <c r="CS125" s="836"/>
      <c r="CT125" s="836"/>
      <c r="CU125" s="836"/>
      <c r="CV125" s="836"/>
      <c r="CW125" s="836"/>
      <c r="CX125" s="836"/>
      <c r="CY125" s="836"/>
      <c r="CZ125" s="836"/>
      <c r="DA125" s="836"/>
      <c r="DB125" s="836"/>
      <c r="DC125" s="836"/>
      <c r="DD125" s="836"/>
      <c r="DE125" s="836"/>
      <c r="DF125" s="837"/>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3" t="s">
        <v>474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131</v>
      </c>
      <c r="AB126" s="808"/>
      <c r="AC126" s="808"/>
      <c r="AD126" s="808"/>
      <c r="AE126" s="809"/>
      <c r="AF126" s="810" t="s">
        <v>131</v>
      </c>
      <c r="AG126" s="808"/>
      <c r="AH126" s="808"/>
      <c r="AI126" s="808"/>
      <c r="AJ126" s="809"/>
      <c r="AK126" s="810" t="s">
        <v>131</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490</v>
      </c>
      <c r="CQ126" s="780"/>
      <c r="CR126" s="780"/>
      <c r="CS126" s="780"/>
      <c r="CT126" s="780"/>
      <c r="CU126" s="780"/>
      <c r="CV126" s="780"/>
      <c r="CW126" s="780"/>
      <c r="CX126" s="780"/>
      <c r="CY126" s="780"/>
      <c r="CZ126" s="780"/>
      <c r="DA126" s="780"/>
      <c r="DB126" s="780"/>
      <c r="DC126" s="780"/>
      <c r="DD126" s="780"/>
      <c r="DE126" s="780"/>
      <c r="DF126" s="781"/>
      <c r="DG126" s="844" t="s">
        <v>131</v>
      </c>
      <c r="DH126" s="845"/>
      <c r="DI126" s="845"/>
      <c r="DJ126" s="845"/>
      <c r="DK126" s="845"/>
      <c r="DL126" s="845" t="s">
        <v>131</v>
      </c>
      <c r="DM126" s="845"/>
      <c r="DN126" s="845"/>
      <c r="DO126" s="845"/>
      <c r="DP126" s="845"/>
      <c r="DQ126" s="845" t="s">
        <v>131</v>
      </c>
      <c r="DR126" s="845"/>
      <c r="DS126" s="845"/>
      <c r="DT126" s="845"/>
      <c r="DU126" s="845"/>
      <c r="DV126" s="822" t="s">
        <v>131</v>
      </c>
      <c r="DW126" s="822"/>
      <c r="DX126" s="822"/>
      <c r="DY126" s="822"/>
      <c r="DZ126" s="823"/>
    </row>
    <row r="127" spans="1:130" s="233" customFormat="1" ht="26.25" customHeight="1" x14ac:dyDescent="0.15">
      <c r="A127" s="850"/>
      <c r="B127" s="851"/>
      <c r="C127" s="866" t="s">
        <v>491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131</v>
      </c>
      <c r="AG127" s="808"/>
      <c r="AH127" s="808"/>
      <c r="AI127" s="808"/>
      <c r="AJ127" s="809"/>
      <c r="AK127" s="810" t="s">
        <v>131</v>
      </c>
      <c r="AL127" s="808"/>
      <c r="AM127" s="808"/>
      <c r="AN127" s="808"/>
      <c r="AO127" s="809"/>
      <c r="AP127" s="852" t="s">
        <v>131</v>
      </c>
      <c r="AQ127" s="853"/>
      <c r="AR127" s="853"/>
      <c r="AS127" s="853"/>
      <c r="AT127" s="854"/>
      <c r="AU127" s="235"/>
      <c r="AV127" s="235"/>
      <c r="AW127" s="235"/>
      <c r="AX127" s="869" t="s">
        <v>492</v>
      </c>
      <c r="AY127" s="840"/>
      <c r="AZ127" s="840"/>
      <c r="BA127" s="840"/>
      <c r="BB127" s="840"/>
      <c r="BC127" s="840"/>
      <c r="BD127" s="840"/>
      <c r="BE127" s="841"/>
      <c r="BF127" s="839" t="s">
        <v>493</v>
      </c>
      <c r="BG127" s="840"/>
      <c r="BH127" s="840"/>
      <c r="BI127" s="840"/>
      <c r="BJ127" s="840"/>
      <c r="BK127" s="840"/>
      <c r="BL127" s="841"/>
      <c r="BM127" s="839" t="s">
        <v>494</v>
      </c>
      <c r="BN127" s="840"/>
      <c r="BO127" s="840"/>
      <c r="BP127" s="840"/>
      <c r="BQ127" s="840"/>
      <c r="BR127" s="840"/>
      <c r="BS127" s="841"/>
      <c r="BT127" s="839" t="s">
        <v>495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496</v>
      </c>
      <c r="CQ127" s="780"/>
      <c r="CR127" s="780"/>
      <c r="CS127" s="780"/>
      <c r="CT127" s="780"/>
      <c r="CU127" s="780"/>
      <c r="CV127" s="780"/>
      <c r="CW127" s="780"/>
      <c r="CX127" s="780"/>
      <c r="CY127" s="780"/>
      <c r="CZ127" s="780"/>
      <c r="DA127" s="780"/>
      <c r="DB127" s="780"/>
      <c r="DC127" s="780"/>
      <c r="DD127" s="780"/>
      <c r="DE127" s="780"/>
      <c r="DF127" s="781"/>
      <c r="DG127" s="844" t="s">
        <v>131</v>
      </c>
      <c r="DH127" s="845"/>
      <c r="DI127" s="845"/>
      <c r="DJ127" s="845"/>
      <c r="DK127" s="845"/>
      <c r="DL127" s="845" t="s">
        <v>131</v>
      </c>
      <c r="DM127" s="845"/>
      <c r="DN127" s="845"/>
      <c r="DO127" s="845"/>
      <c r="DP127" s="845"/>
      <c r="DQ127" s="845" t="s">
        <v>131</v>
      </c>
      <c r="DR127" s="845"/>
      <c r="DS127" s="845"/>
      <c r="DT127" s="845"/>
      <c r="DU127" s="845"/>
      <c r="DV127" s="822" t="s">
        <v>131</v>
      </c>
      <c r="DW127" s="822"/>
      <c r="DX127" s="822"/>
      <c r="DY127" s="822"/>
      <c r="DZ127" s="823"/>
    </row>
    <row r="128" spans="1:130" s="233" customFormat="1" ht="26.25" customHeight="1" thickBot="1" x14ac:dyDescent="0.2">
      <c r="A128" s="824" t="s">
        <v>497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498</v>
      </c>
      <c r="X128" s="826"/>
      <c r="Y128" s="826"/>
      <c r="Z128" s="827"/>
      <c r="AA128" s="828">
        <v>29185</v>
      </c>
      <c r="AB128" s="829"/>
      <c r="AC128" s="829"/>
      <c r="AD128" s="829"/>
      <c r="AE128" s="830"/>
      <c r="AF128" s="831">
        <v>31179</v>
      </c>
      <c r="AG128" s="829"/>
      <c r="AH128" s="829"/>
      <c r="AI128" s="829"/>
      <c r="AJ128" s="830"/>
      <c r="AK128" s="831">
        <v>32732</v>
      </c>
      <c r="AL128" s="829"/>
      <c r="AM128" s="829"/>
      <c r="AN128" s="829"/>
      <c r="AO128" s="830"/>
      <c r="AP128" s="832"/>
      <c r="AQ128" s="833"/>
      <c r="AR128" s="833"/>
      <c r="AS128" s="833"/>
      <c r="AT128" s="834"/>
      <c r="AU128" s="235"/>
      <c r="AV128" s="235"/>
      <c r="AW128" s="235"/>
      <c r="AX128" s="835" t="s">
        <v>499</v>
      </c>
      <c r="AY128" s="836"/>
      <c r="AZ128" s="836"/>
      <c r="BA128" s="836"/>
      <c r="BB128" s="836"/>
      <c r="BC128" s="836"/>
      <c r="BD128" s="836"/>
      <c r="BE128" s="837"/>
      <c r="BF128" s="814" t="s">
        <v>131</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500</v>
      </c>
      <c r="CQ128" s="758"/>
      <c r="CR128" s="758"/>
      <c r="CS128" s="758"/>
      <c r="CT128" s="758"/>
      <c r="CU128" s="758"/>
      <c r="CV128" s="758"/>
      <c r="CW128" s="758"/>
      <c r="CX128" s="758"/>
      <c r="CY128" s="758"/>
      <c r="CZ128" s="758"/>
      <c r="DA128" s="758"/>
      <c r="DB128" s="758"/>
      <c r="DC128" s="758"/>
      <c r="DD128" s="758"/>
      <c r="DE128" s="758"/>
      <c r="DF128" s="759"/>
      <c r="DG128" s="818">
        <v>167236</v>
      </c>
      <c r="DH128" s="819"/>
      <c r="DI128" s="819"/>
      <c r="DJ128" s="819"/>
      <c r="DK128" s="819"/>
      <c r="DL128" s="819">
        <v>161421</v>
      </c>
      <c r="DM128" s="819"/>
      <c r="DN128" s="819"/>
      <c r="DO128" s="819"/>
      <c r="DP128" s="819"/>
      <c r="DQ128" s="819">
        <v>155577</v>
      </c>
      <c r="DR128" s="819"/>
      <c r="DS128" s="819"/>
      <c r="DT128" s="819"/>
      <c r="DU128" s="819"/>
      <c r="DV128" s="820">
        <v>5.8</v>
      </c>
      <c r="DW128" s="820"/>
      <c r="DX128" s="820"/>
      <c r="DY128" s="820"/>
      <c r="DZ128" s="821"/>
    </row>
    <row r="129" spans="1:131" s="233"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501</v>
      </c>
      <c r="X129" s="805"/>
      <c r="Y129" s="805"/>
      <c r="Z129" s="806"/>
      <c r="AA129" s="807">
        <v>2744632</v>
      </c>
      <c r="AB129" s="808"/>
      <c r="AC129" s="808"/>
      <c r="AD129" s="808"/>
      <c r="AE129" s="809"/>
      <c r="AF129" s="810">
        <v>2905921</v>
      </c>
      <c r="AG129" s="808"/>
      <c r="AH129" s="808"/>
      <c r="AI129" s="808"/>
      <c r="AJ129" s="809"/>
      <c r="AK129" s="810">
        <v>3107465</v>
      </c>
      <c r="AL129" s="808"/>
      <c r="AM129" s="808"/>
      <c r="AN129" s="808"/>
      <c r="AO129" s="809"/>
      <c r="AP129" s="811"/>
      <c r="AQ129" s="812"/>
      <c r="AR129" s="812"/>
      <c r="AS129" s="812"/>
      <c r="AT129" s="813"/>
      <c r="AU129" s="236"/>
      <c r="AV129" s="236"/>
      <c r="AW129" s="236"/>
      <c r="AX129" s="779" t="s">
        <v>502</v>
      </c>
      <c r="AY129" s="780"/>
      <c r="AZ129" s="780"/>
      <c r="BA129" s="780"/>
      <c r="BB129" s="780"/>
      <c r="BC129" s="780"/>
      <c r="BD129" s="780"/>
      <c r="BE129" s="781"/>
      <c r="BF129" s="798" t="s">
        <v>131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504</v>
      </c>
      <c r="X130" s="805"/>
      <c r="Y130" s="805"/>
      <c r="Z130" s="806"/>
      <c r="AA130" s="807">
        <v>401082</v>
      </c>
      <c r="AB130" s="808"/>
      <c r="AC130" s="808"/>
      <c r="AD130" s="808"/>
      <c r="AE130" s="809"/>
      <c r="AF130" s="810">
        <v>402148</v>
      </c>
      <c r="AG130" s="808"/>
      <c r="AH130" s="808"/>
      <c r="AI130" s="808"/>
      <c r="AJ130" s="809"/>
      <c r="AK130" s="810">
        <v>409622</v>
      </c>
      <c r="AL130" s="808"/>
      <c r="AM130" s="808"/>
      <c r="AN130" s="808"/>
      <c r="AO130" s="809"/>
      <c r="AP130" s="811"/>
      <c r="AQ130" s="812"/>
      <c r="AR130" s="812"/>
      <c r="AS130" s="812"/>
      <c r="AT130" s="813"/>
      <c r="AU130" s="236"/>
      <c r="AV130" s="236"/>
      <c r="AW130" s="236"/>
      <c r="AX130" s="779" t="s">
        <v>505</v>
      </c>
      <c r="AY130" s="780"/>
      <c r="AZ130" s="780"/>
      <c r="BA130" s="780"/>
      <c r="BB130" s="780"/>
      <c r="BC130" s="780"/>
      <c r="BD130" s="780"/>
      <c r="BE130" s="781"/>
      <c r="BF130" s="782">
        <v>7.8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506</v>
      </c>
      <c r="X131" s="789"/>
      <c r="Y131" s="789"/>
      <c r="Z131" s="790"/>
      <c r="AA131" s="791">
        <v>2343550</v>
      </c>
      <c r="AB131" s="792"/>
      <c r="AC131" s="792"/>
      <c r="AD131" s="792"/>
      <c r="AE131" s="793"/>
      <c r="AF131" s="794">
        <v>2503773</v>
      </c>
      <c r="AG131" s="792"/>
      <c r="AH131" s="792"/>
      <c r="AI131" s="792"/>
      <c r="AJ131" s="793"/>
      <c r="AK131" s="794">
        <v>2697843</v>
      </c>
      <c r="AL131" s="792"/>
      <c r="AM131" s="792"/>
      <c r="AN131" s="792"/>
      <c r="AO131" s="793"/>
      <c r="AP131" s="795"/>
      <c r="AQ131" s="796"/>
      <c r="AR131" s="796"/>
      <c r="AS131" s="796"/>
      <c r="AT131" s="797"/>
      <c r="AU131" s="236"/>
      <c r="AV131" s="236"/>
      <c r="AW131" s="236"/>
      <c r="AX131" s="757" t="s">
        <v>507</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509</v>
      </c>
      <c r="W132" s="770"/>
      <c r="X132" s="770"/>
      <c r="Y132" s="770"/>
      <c r="Z132" s="771"/>
      <c r="AA132" s="772">
        <v>7.8277399670000003</v>
      </c>
      <c r="AB132" s="773"/>
      <c r="AC132" s="773"/>
      <c r="AD132" s="773"/>
      <c r="AE132" s="774"/>
      <c r="AF132" s="775">
        <v>8.7628550989999994</v>
      </c>
      <c r="AG132" s="773"/>
      <c r="AH132" s="773"/>
      <c r="AI132" s="773"/>
      <c r="AJ132" s="774"/>
      <c r="AK132" s="775">
        <v>7.0502620059999996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510</v>
      </c>
      <c r="W133" s="749"/>
      <c r="X133" s="749"/>
      <c r="Y133" s="749"/>
      <c r="Z133" s="750"/>
      <c r="AA133" s="751">
        <v>7.2</v>
      </c>
      <c r="AB133" s="752"/>
      <c r="AC133" s="752"/>
      <c r="AD133" s="752"/>
      <c r="AE133" s="753"/>
      <c r="AF133" s="751">
        <v>7.9</v>
      </c>
      <c r="AG133" s="752"/>
      <c r="AH133" s="752"/>
      <c r="AI133" s="752"/>
      <c r="AJ133" s="753"/>
      <c r="AK133" s="751">
        <v>7.8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EbJyCC0IalwPpeqHkxDpWALONAlezTsVd0bIMykHtrNiWpNPy31L4AKWriqO+VM5AqZ5LnUP8UbJrr6rFyn4w==" saltValue="30x45gRtgion6KYWLbPl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67"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0mLD6aXNfg9wzYsWQ3O+yzJbhvecV9dmvAN/I/7ZoV07vNMDjRQGH2Rqmwb9f1MVwGHp3NrhVcTIhZkdUBZBIg==" saltValue="Yu/4bEk3huKG5VDinEyITQ==" spinCount="100000" sheet="1" objects="1" scenarios="1"/>
  <dataConsolidate/>
  <phoneticPr fontId="2"/>
  <pageMargins left="0.59055118110236227" right="0" top="0.59055118110236227" bottom="0.59055118110236227" header="0.39370078740157483" footer="0.39370078740157483"/>
  <pageSetup paperSize="8" scale="6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39"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lEJ2VqXn1QL82rfR1y9eWpUHXSP0mMaXSH6Q/+1hTP0gF5tisTITZGO2SJfyzBbG5UMLa9XcwsfKG5QJ/qu1Q==" saltValue="UQi1ETftAPyvwA7oYpc8ZA==" spinCount="100000" sheet="1" objects="1" scenarios="1"/>
  <dataConsolidate/>
  <phoneticPr fontId="2"/>
  <pageMargins left="0.59055118110236227" right="0" top="0.59055118110236227" bottom="0.59055118110236227" header="0.39370078740157483" footer="0.39370078740157483"/>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514</v>
      </c>
      <c r="AP7" s="275"/>
      <c r="AQ7" s="276" t="s">
        <v>515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516</v>
      </c>
      <c r="AQ8" s="282" t="s">
        <v>517</v>
      </c>
      <c r="AR8" s="283" t="s">
        <v>518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519</v>
      </c>
      <c r="AL9" s="1158"/>
      <c r="AM9" s="1158"/>
      <c r="AN9" s="1159"/>
      <c r="AO9" s="284">
        <v>920962</v>
      </c>
      <c r="AP9" s="284">
        <v>132132</v>
      </c>
      <c r="AQ9" s="285">
        <v>135698</v>
      </c>
      <c r="AR9" s="286">
        <v>-2.6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520</v>
      </c>
      <c r="AL10" s="1158"/>
      <c r="AM10" s="1158"/>
      <c r="AN10" s="1159"/>
      <c r="AO10" s="287">
        <v>99680</v>
      </c>
      <c r="AP10" s="287">
        <v>14301</v>
      </c>
      <c r="AQ10" s="288">
        <v>15070</v>
      </c>
      <c r="AR10" s="289">
        <v>-5.0999999999999996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521</v>
      </c>
      <c r="AL11" s="1158"/>
      <c r="AM11" s="1158"/>
      <c r="AN11" s="1159"/>
      <c r="AO11" s="287">
        <v>8244</v>
      </c>
      <c r="AP11" s="287">
        <v>1183</v>
      </c>
      <c r="AQ11" s="288">
        <v>1204</v>
      </c>
      <c r="AR11" s="289">
        <v>-1.7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522</v>
      </c>
      <c r="AL12" s="1158"/>
      <c r="AM12" s="1158"/>
      <c r="AN12" s="1159"/>
      <c r="AO12" s="287" t="s">
        <v>523</v>
      </c>
      <c r="AP12" s="287" t="s">
        <v>523</v>
      </c>
      <c r="AQ12" s="288" t="s">
        <v>523</v>
      </c>
      <c r="AR12" s="289" t="s">
        <v>523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524</v>
      </c>
      <c r="AL13" s="1158"/>
      <c r="AM13" s="1158"/>
      <c r="AN13" s="1159"/>
      <c r="AO13" s="287" t="s">
        <v>523</v>
      </c>
      <c r="AP13" s="287" t="s">
        <v>523</v>
      </c>
      <c r="AQ13" s="288">
        <v>5161</v>
      </c>
      <c r="AR13" s="289" t="s">
        <v>523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525</v>
      </c>
      <c r="AL14" s="1158"/>
      <c r="AM14" s="1158"/>
      <c r="AN14" s="1159"/>
      <c r="AO14" s="287" t="s">
        <v>523</v>
      </c>
      <c r="AP14" s="287" t="s">
        <v>523</v>
      </c>
      <c r="AQ14" s="288">
        <v>2589</v>
      </c>
      <c r="AR14" s="289" t="s">
        <v>523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526</v>
      </c>
      <c r="AL15" s="1161"/>
      <c r="AM15" s="1161"/>
      <c r="AN15" s="1162"/>
      <c r="AO15" s="287">
        <v>-60861</v>
      </c>
      <c r="AP15" s="287">
        <v>-8732</v>
      </c>
      <c r="AQ15" s="288">
        <v>-9993</v>
      </c>
      <c r="AR15" s="289">
        <v>-12.6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190</v>
      </c>
      <c r="AL16" s="1161"/>
      <c r="AM16" s="1161"/>
      <c r="AN16" s="1162"/>
      <c r="AO16" s="287">
        <v>968025</v>
      </c>
      <c r="AP16" s="287">
        <v>138885</v>
      </c>
      <c r="AQ16" s="288">
        <v>149729</v>
      </c>
      <c r="AR16" s="289">
        <v>-7.2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531</v>
      </c>
      <c r="AL21" s="1164"/>
      <c r="AM21" s="1164"/>
      <c r="AN21" s="1165"/>
      <c r="AO21" s="300">
        <v>12.48</v>
      </c>
      <c r="AP21" s="301">
        <v>13.47</v>
      </c>
      <c r="AQ21" s="302">
        <v>-0.99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532</v>
      </c>
      <c r="AL22" s="1164"/>
      <c r="AM22" s="1164"/>
      <c r="AN22" s="1165"/>
      <c r="AO22" s="305">
        <v>99.3</v>
      </c>
      <c r="AP22" s="306">
        <v>96.1</v>
      </c>
      <c r="AQ22" s="307">
        <v>3.2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6" t="s">
        <v>533</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x14ac:dyDescent="0.15">
      <c r="A27" s="312"/>
      <c r="AO27" s="265"/>
      <c r="AP27" s="265"/>
      <c r="AQ27" s="265"/>
      <c r="AR27" s="265"/>
      <c r="AS27" s="265"/>
      <c r="AT27" s="265"/>
    </row>
    <row r="28" spans="1:46" ht="17.25" x14ac:dyDescent="0.1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514</v>
      </c>
      <c r="AP30" s="275"/>
      <c r="AQ30" s="276" t="s">
        <v>515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516</v>
      </c>
      <c r="AQ31" s="282" t="s">
        <v>517</v>
      </c>
      <c r="AR31" s="283" t="s">
        <v>518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536</v>
      </c>
      <c r="AL32" s="1148"/>
      <c r="AM32" s="1148"/>
      <c r="AN32" s="1149"/>
      <c r="AO32" s="315">
        <v>323270</v>
      </c>
      <c r="AP32" s="315">
        <v>46380</v>
      </c>
      <c r="AQ32" s="316">
        <v>77495</v>
      </c>
      <c r="AR32" s="317">
        <v>-40.200000000000003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537</v>
      </c>
      <c r="AL33" s="1148"/>
      <c r="AM33" s="1148"/>
      <c r="AN33" s="1149"/>
      <c r="AO33" s="315" t="s">
        <v>523</v>
      </c>
      <c r="AP33" s="315" t="s">
        <v>523</v>
      </c>
      <c r="AQ33" s="316" t="s">
        <v>523</v>
      </c>
      <c r="AR33" s="317" t="s">
        <v>523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538</v>
      </c>
      <c r="AL34" s="1148"/>
      <c r="AM34" s="1148"/>
      <c r="AN34" s="1149"/>
      <c r="AO34" s="315" t="s">
        <v>523</v>
      </c>
      <c r="AP34" s="315" t="s">
        <v>523</v>
      </c>
      <c r="AQ34" s="316" t="s">
        <v>523</v>
      </c>
      <c r="AR34" s="317" t="s">
        <v>523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539</v>
      </c>
      <c r="AL35" s="1148"/>
      <c r="AM35" s="1148"/>
      <c r="AN35" s="1149"/>
      <c r="AO35" s="315">
        <v>237264</v>
      </c>
      <c r="AP35" s="315">
        <v>34041</v>
      </c>
      <c r="AQ35" s="316">
        <v>26940</v>
      </c>
      <c r="AR35" s="317">
        <v>26.4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540</v>
      </c>
      <c r="AL36" s="1148"/>
      <c r="AM36" s="1148"/>
      <c r="AN36" s="1149"/>
      <c r="AO36" s="315">
        <v>72025</v>
      </c>
      <c r="AP36" s="315">
        <v>10334</v>
      </c>
      <c r="AQ36" s="316">
        <v>3757</v>
      </c>
      <c r="AR36" s="317">
        <v>175.1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541</v>
      </c>
      <c r="AL37" s="1148"/>
      <c r="AM37" s="1148"/>
      <c r="AN37" s="1149"/>
      <c r="AO37" s="315" t="s">
        <v>523</v>
      </c>
      <c r="AP37" s="315" t="s">
        <v>523</v>
      </c>
      <c r="AQ37" s="316">
        <v>476</v>
      </c>
      <c r="AR37" s="317" t="s">
        <v>523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542</v>
      </c>
      <c r="AL38" s="1151"/>
      <c r="AM38" s="1151"/>
      <c r="AN38" s="1152"/>
      <c r="AO38" s="318" t="s">
        <v>523</v>
      </c>
      <c r="AP38" s="318" t="s">
        <v>523</v>
      </c>
      <c r="AQ38" s="319">
        <v>3</v>
      </c>
      <c r="AR38" s="307" t="s">
        <v>523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543</v>
      </c>
      <c r="AL39" s="1151"/>
      <c r="AM39" s="1151"/>
      <c r="AN39" s="1152"/>
      <c r="AO39" s="315">
        <v>-32732</v>
      </c>
      <c r="AP39" s="315">
        <v>-4696</v>
      </c>
      <c r="AQ39" s="316">
        <v>-1869</v>
      </c>
      <c r="AR39" s="317">
        <v>151.30000000000001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544</v>
      </c>
      <c r="AL40" s="1148"/>
      <c r="AM40" s="1148"/>
      <c r="AN40" s="1149"/>
      <c r="AO40" s="315">
        <v>-409622</v>
      </c>
      <c r="AP40" s="315">
        <v>-58769</v>
      </c>
      <c r="AQ40" s="316">
        <v>-73868</v>
      </c>
      <c r="AR40" s="317">
        <v>-20.399999999999999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304</v>
      </c>
      <c r="AL41" s="1154"/>
      <c r="AM41" s="1154"/>
      <c r="AN41" s="1155"/>
      <c r="AO41" s="315">
        <v>190205</v>
      </c>
      <c r="AP41" s="315">
        <v>27289</v>
      </c>
      <c r="AQ41" s="316">
        <v>32935</v>
      </c>
      <c r="AR41" s="317">
        <v>-17.100000000000001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514</v>
      </c>
      <c r="AN49" s="1142" t="s">
        <v>548</v>
      </c>
      <c r="AO49" s="1143"/>
      <c r="AP49" s="1143"/>
      <c r="AQ49" s="1143"/>
      <c r="AR49" s="114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549</v>
      </c>
      <c r="AO50" s="332" t="s">
        <v>550</v>
      </c>
      <c r="AP50" s="333" t="s">
        <v>551</v>
      </c>
      <c r="AQ50" s="334" t="s">
        <v>552</v>
      </c>
      <c r="AR50" s="335" t="s">
        <v>553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375670</v>
      </c>
      <c r="AN51" s="337">
        <v>50486</v>
      </c>
      <c r="AO51" s="338">
        <v>-40.4</v>
      </c>
      <c r="AP51" s="339">
        <v>122882</v>
      </c>
      <c r="AQ51" s="340">
        <v>-11.4</v>
      </c>
      <c r="AR51" s="341">
        <v>-29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296135</v>
      </c>
      <c r="AN52" s="345">
        <v>39798</v>
      </c>
      <c r="AO52" s="346">
        <v>-34.5</v>
      </c>
      <c r="AP52" s="347">
        <v>65785</v>
      </c>
      <c r="AQ52" s="348">
        <v>-7.6</v>
      </c>
      <c r="AR52" s="349">
        <v>-26.9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637298</v>
      </c>
      <c r="AN53" s="337">
        <v>87134</v>
      </c>
      <c r="AO53" s="338">
        <v>72.599999999999994</v>
      </c>
      <c r="AP53" s="339">
        <v>114790</v>
      </c>
      <c r="AQ53" s="340">
        <v>-6.6</v>
      </c>
      <c r="AR53" s="341">
        <v>79.2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564814</v>
      </c>
      <c r="AN54" s="345">
        <v>77224</v>
      </c>
      <c r="AO54" s="346">
        <v>94</v>
      </c>
      <c r="AP54" s="347">
        <v>55601</v>
      </c>
      <c r="AQ54" s="348">
        <v>-15.5</v>
      </c>
      <c r="AR54" s="349">
        <v>109.5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358952</v>
      </c>
      <c r="AN55" s="337">
        <v>50091</v>
      </c>
      <c r="AO55" s="338">
        <v>-42.5</v>
      </c>
      <c r="AP55" s="339">
        <v>126262</v>
      </c>
      <c r="AQ55" s="340">
        <v>10</v>
      </c>
      <c r="AR55" s="341">
        <v>-52.5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243127</v>
      </c>
      <c r="AN56" s="345">
        <v>33928</v>
      </c>
      <c r="AO56" s="346">
        <v>-56.1</v>
      </c>
      <c r="AP56" s="347">
        <v>56769</v>
      </c>
      <c r="AQ56" s="348">
        <v>2.1</v>
      </c>
      <c r="AR56" s="349">
        <v>-58.2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384510</v>
      </c>
      <c r="AN57" s="337">
        <v>54440</v>
      </c>
      <c r="AO57" s="338">
        <v>8.6999999999999993</v>
      </c>
      <c r="AP57" s="339">
        <v>126525</v>
      </c>
      <c r="AQ57" s="340">
        <v>0.2</v>
      </c>
      <c r="AR57" s="341">
        <v>8.5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257752</v>
      </c>
      <c r="AN58" s="345">
        <v>36493</v>
      </c>
      <c r="AO58" s="346">
        <v>7.6</v>
      </c>
      <c r="AP58" s="347">
        <v>67052</v>
      </c>
      <c r="AQ58" s="348">
        <v>18.100000000000001</v>
      </c>
      <c r="AR58" s="349">
        <v>-10.5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623188</v>
      </c>
      <c r="AN59" s="337">
        <v>89410</v>
      </c>
      <c r="AO59" s="338">
        <v>64.2</v>
      </c>
      <c r="AP59" s="339">
        <v>122054</v>
      </c>
      <c r="AQ59" s="340">
        <v>-3.5</v>
      </c>
      <c r="AR59" s="341">
        <v>67.7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554451</v>
      </c>
      <c r="AN60" s="345">
        <v>79548</v>
      </c>
      <c r="AO60" s="346">
        <v>118</v>
      </c>
      <c r="AP60" s="347">
        <v>68298</v>
      </c>
      <c r="AQ60" s="348">
        <v>1.9</v>
      </c>
      <c r="AR60" s="349">
        <v>116.1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475924</v>
      </c>
      <c r="AN61" s="352">
        <v>66312</v>
      </c>
      <c r="AO61" s="353">
        <v>12.5</v>
      </c>
      <c r="AP61" s="354">
        <v>122503</v>
      </c>
      <c r="AQ61" s="355">
        <v>-2.2999999999999998</v>
      </c>
      <c r="AR61" s="341">
        <v>14.8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383256</v>
      </c>
      <c r="AN62" s="345">
        <v>53398</v>
      </c>
      <c r="AO62" s="346">
        <v>25.8</v>
      </c>
      <c r="AP62" s="347">
        <v>62701</v>
      </c>
      <c r="AQ62" s="348">
        <v>-0.2</v>
      </c>
      <c r="AR62" s="349">
        <v>26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3dtTuMYw7hb++qKd04NyVEPGuKWYXJ36NNiD0dV2c7j3nktY6rNZfpINgBmxQrElk8+SSYbucnHeQesjjPsI2A==" saltValue="1/iX5ap3w8iDdQ0OE/6r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ageMargins left="0.59055118110236227" right="0" top="0.59055118110236227" bottom="0.59055118110236227" header="0.39370078740157483" footer="0.39370078740157483"/>
  <pageSetup paperSize="8" scale="8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row r="120" spans="125:125" ht="13.5" hidden="1" customHeight="1" x14ac:dyDescent="0.15"/>
    <row r="121" spans="125:125" ht="13.5" hidden="1" customHeight="1" x14ac:dyDescent="0.15">
      <c r="DU121" s="262"/>
    </row>
  </sheetData>
  <sheetProtection algorithmName="SHA-512" hashValue="UEgBINWQLG6O8fWxMOT3WM/Wj9X8MQSue3RoGUDTJS3BCiBjqoz8NyDzRGvFs1UVA/DoNrJwLrN8TmBhYNX9xg==" saltValue="ESG0xCvj/XIa5Qubvi+VtQ=="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563</v>
      </c>
    </row>
  </sheetData>
  <sheetProtection algorithmName="SHA-512" hashValue="Q7/XNBLIxg/9iIUkgo2lqIcrIQi5saNnjrK1soxs8OKHPvlH9bWASo70RHkdZQ9V4ty4N78oaluA8WVRLH0b+w==" saltValue="UZHw+hI9YLyeFrgGbG1Y6w=="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6" t="s">
        <v>3</v>
      </c>
      <c r="D47" s="1166"/>
      <c r="E47" s="1167"/>
      <c r="F47" s="11">
        <v>58.89</v>
      </c>
      <c r="G47" s="12">
        <v>48.89</v>
      </c>
      <c r="H47" s="12">
        <v>44.68</v>
      </c>
      <c r="I47" s="12">
        <v>42.23</v>
      </c>
      <c r="J47" s="13">
        <v>39.54</v>
      </c>
    </row>
    <row r="48" spans="2:10" ht="57.75" customHeight="1" x14ac:dyDescent="0.15">
      <c r="B48" s="14"/>
      <c r="C48" s="1168" t="s">
        <v>4</v>
      </c>
      <c r="D48" s="1168"/>
      <c r="E48" s="1169"/>
      <c r="F48" s="15">
        <v>19.61</v>
      </c>
      <c r="G48" s="16">
        <v>19.7</v>
      </c>
      <c r="H48" s="16">
        <v>20.43</v>
      </c>
      <c r="I48" s="16">
        <v>16.690000000000001</v>
      </c>
      <c r="J48" s="17">
        <v>18.059999999999999</v>
      </c>
    </row>
    <row r="49" spans="2:10" ht="57.75" customHeight="1" thickBot="1" x14ac:dyDescent="0.2">
      <c r="B49" s="18"/>
      <c r="C49" s="1170" t="s">
        <v>5</v>
      </c>
      <c r="D49" s="1170"/>
      <c r="E49" s="1171"/>
      <c r="F49" s="19" t="s">
        <v>569</v>
      </c>
      <c r="G49" s="20" t="s">
        <v>570</v>
      </c>
      <c r="H49" s="20" t="s">
        <v>571</v>
      </c>
      <c r="I49" s="20" t="s">
        <v>572</v>
      </c>
      <c r="J49" s="21">
        <v>2.5</v>
      </c>
    </row>
    <row r="50" spans="2:10" x14ac:dyDescent="0.15"/>
  </sheetData>
  <sheetProtection algorithmName="SHA-512" hashValue="zQtpI0PX8t9KpVr6pU8dyAamjY+66rRcJ0RFdu8yijPPquVZidOrUuPOva+XQA4z5tx3irojAB36z+OlT9M7og==" saltValue="ZLsakEKNGhKqHxJ7VM6Le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8" scale="8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2023-03-13T01:43:10Z</cp:lastPrinted>
  <dcterms:created xsi:type="dcterms:W3CDTF">2023-02-20T05:18:48Z</dcterms:created>
  <dcterms:modified xsi:type="dcterms:W3CDTF">2023-03-13T01:43:16Z</dcterms:modified>
  <cp:category/>
</cp:coreProperties>
</file>