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WS21022\Desktop\"/>
    </mc:Choice>
  </mc:AlternateContent>
  <bookViews>
    <workbookView xWindow="0" yWindow="0" windowWidth="20490" windowHeight="7410" tabRatio="844"/>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BE36" i="10"/>
  <c r="AM36" i="10"/>
  <c r="BE35" i="10"/>
  <c r="CO34" i="10"/>
  <c r="CO35" i="10" s="1"/>
  <c r="CO36" i="10" s="1"/>
  <c r="BW34" i="10"/>
  <c r="BW35" i="10" s="1"/>
  <c r="BW36" i="10" s="1"/>
  <c r="BW37" i="10" s="1"/>
  <c r="BW38" i="10" s="1"/>
  <c r="BW39" i="10" s="1"/>
  <c r="BW40" i="10" s="1"/>
  <c r="BW41" i="10" s="1"/>
  <c r="BW42" i="10" s="1"/>
  <c r="BW43" i="10" s="1"/>
  <c r="BE34" i="10"/>
  <c r="C34" i="10"/>
  <c r="C35" i="10" s="1"/>
  <c r="C36" i="10" l="1"/>
  <c r="U34"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U36" i="10" s="1"/>
  <c r="AM34" i="10"/>
  <c r="AM35" i="10" s="1"/>
</calcChain>
</file>

<file path=xl/sharedStrings.xml><?xml version="1.0" encoding="utf-8"?>
<sst xmlns="http://schemas.openxmlformats.org/spreadsheetml/2006/main" count="1183" uniqueCount="583">
  <si>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</si>
  <si>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</si>
  <si>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</si>
  <si>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</si>
  <si>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</si>
  <si>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</si>
  <si>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</si>
  <si>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</si>
  <si>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</si>
  <si>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</si>
  <si>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</si>
  <si>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</si>
  <si>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</si>
  <si>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</si>
  <si>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</si>
  <si>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</si>
  <si>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</si>
  <si>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</si>
  <si>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</si>
  <si>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</si>
  <si>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</si>
  <si>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</si>
  <si>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</si>
  <si>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</si>
  <si>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</si>
  <si>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</si>
  <si>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</si>
  <si>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</si>
  <si>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</si>
  <si>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</si>
  <si>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</si>
  <si>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</si>
  <si>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</si>
  <si>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</si>
  <si>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</si>
  <si>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</si>
  <si>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</si>
  <si>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</si>
  <si>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</si>
  <si>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</si>
  <si>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</si>
  <si>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</si>
  <si>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</si>
  <si>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</si>
  <si>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</si>
  <si>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</si>
  <si>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</si>
  <si>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</si>
  <si>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</si>
  <si>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</si>
  <si>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</si>
  <si>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</si>
  <si>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</si>
  <si>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</si>
  <si>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</si>
  <si>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</si>
  <si>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</si>
  <si>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</si>
  <si>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</si>
  <si>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</si>
  <si>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</si>
  <si>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</si>
  <si>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</si>
  <si>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</si>
  <si>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</si>
  <si>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</si>
  <si>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</si>
  <si>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</si>
  <si>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</si>
  <si>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</si>
  <si>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</si>
  <si>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</si>
  <si>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</si>
  <si>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</si>
  <si>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</si>
  <si>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</si>
  <si>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</si>
  <si>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</si>
  <si>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</si>
  <si>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長野県</t>
    <phoneticPr fontId="5"/>
  </si>
  <si>
    <t>市町村類型</t>
    <phoneticPr fontId="5"/>
  </si>
  <si>
    <t>Ⅱ－１</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</si>
  <si>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</si>
  <si>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</si>
  <si>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</si>
  <si>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</si>
  <si>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</si>
  <si>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</si>
  <si>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</si>
  <si>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</si>
  <si>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</si>
  <si>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</si>
  <si>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</si>
  <si>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</si>
  <si>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立科町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</si>
  <si>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</si>
  <si>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</si>
  <si>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</si>
  <si>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</si>
  <si>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</si>
  <si>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</si>
  <si>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</si>
  <si>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</si>
  <si>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</si>
  <si>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</si>
  <si>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</si>
  <si>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</si>
  <si>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</si>
  <si>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</si>
  <si>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</si>
  <si>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</si>
  <si>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</si>
  <si>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</si>
  <si>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</si>
  <si>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</si>
  <si>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</si>
  <si>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</si>
  <si>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</si>
  <si>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-9.0</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</si>
  <si>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</si>
  <si>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</si>
  <si>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</si>
  <si>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</si>
  <si>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</si>
  <si>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</si>
  <si>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</si>
  <si>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</si>
  <si>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</si>
  <si>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</si>
  <si>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</si>
  <si>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</si>
  <si>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</si>
  <si>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</si>
  <si>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</si>
  <si>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</si>
  <si>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</si>
  <si>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</si>
  <si>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</si>
  <si>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</si>
  <si>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</si>
  <si>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</si>
  <si>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-0.7</t>
    <phoneticPr fontId="5"/>
  </si>
  <si>
    <t>基準財政需要額</t>
    <phoneticPr fontId="25"/>
  </si>
  <si>
    <t>うち日本人(％)</t>
    <phoneticPr fontId="5"/>
  </si>
  <si>
    <t>-1.4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</si>
  <si>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</si>
  <si>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</si>
  <si>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</si>
  <si>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</si>
  <si>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</si>
  <si>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</si>
  <si>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</si>
  <si>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</si>
  <si>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</si>
  <si>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</si>
  <si>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</si>
  <si>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</si>
  <si>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</si>
  <si>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</si>
  <si>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</si>
  <si>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</si>
  <si>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</si>
  <si>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</si>
  <si>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</si>
  <si>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</si>
  <si>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</si>
  <si>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</si>
  <si>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</si>
  <si>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</si>
  <si>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</si>
  <si>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</si>
  <si>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</si>
  <si>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</si>
  <si>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</si>
  <si>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</si>
  <si>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</si>
  <si>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</si>
  <si>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</si>
  <si>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</si>
  <si>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</si>
  <si>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</si>
  <si>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</si>
  <si>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</si>
  <si>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</si>
  <si>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</si>
  <si>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</si>
  <si>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</si>
  <si>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</si>
  <si>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</si>
  <si>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</si>
  <si>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</si>
  <si>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</si>
  <si>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</si>
  <si>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</si>
  <si>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</si>
  <si>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</si>
  <si>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</si>
  <si>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</si>
  <si>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</si>
  <si>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</si>
  <si>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</si>
  <si>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</si>
  <si>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</si>
  <si>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長野県立科町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</si>
  <si>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</si>
  <si>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</si>
  <si>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</si>
  <si>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</si>
  <si>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</si>
  <si>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</si>
  <si>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</si>
  <si>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</si>
  <si>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</si>
  <si>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</si>
  <si>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</si>
  <si>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</si>
  <si>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</si>
  <si>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</si>
  <si>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</si>
  <si>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</si>
  <si>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</si>
  <si>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</si>
  <si>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</si>
  <si>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</si>
  <si>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</si>
  <si>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</si>
  <si>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</si>
  <si>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</si>
  <si>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</si>
  <si>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</si>
  <si>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</si>
  <si>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</si>
  <si>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</si>
  <si>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</si>
  <si>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</si>
  <si>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</si>
  <si>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</si>
  <si>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</si>
  <si>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</si>
  <si>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</si>
  <si>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</si>
  <si>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</si>
  <si>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</si>
  <si>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</si>
  <si>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</si>
  <si>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</si>
  <si>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</si>
  <si>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</si>
  <si>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</si>
  <si>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</si>
  <si>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</si>
  <si>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</si>
  <si>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</si>
  <si>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</si>
  <si>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</si>
  <si>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</si>
  <si>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</si>
  <si>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</si>
  <si>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</si>
  <si>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</si>
  <si>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</si>
  <si>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</si>
  <si>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</si>
  <si>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</si>
  <si>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</si>
  <si>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</si>
  <si>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</si>
  <si>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</si>
  <si>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</si>
  <si>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</si>
  <si>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</si>
  <si>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</si>
  <si>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</si>
  <si>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</si>
  <si>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</si>
  <si>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</si>
  <si>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</si>
  <si>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</si>
  <si>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</si>
  <si>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</si>
  <si>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</si>
  <si>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</si>
  <si>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</si>
  <si>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</si>
  <si>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</si>
  <si>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</si>
  <si>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</si>
  <si>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</si>
  <si>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</si>
  <si>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</si>
  <si>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</si>
  <si>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</si>
  <si>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</si>
  <si>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</si>
  <si>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</si>
  <si>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</si>
  <si>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</si>
  <si>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</si>
  <si>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</si>
  <si>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</si>
  <si>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</si>
  <si>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</si>
  <si>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</si>
  <si>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</si>
  <si>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</si>
  <si>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</si>
  <si>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</si>
  <si>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</si>
  <si>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</si>
  <si>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</si>
  <si>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</si>
  <si>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</si>
  <si>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</si>
  <si>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</si>
  <si>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</si>
  <si>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</si>
  <si>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</si>
  <si>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</si>
  <si>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</si>
  <si>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</si>
  <si>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</si>
  <si>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</si>
  <si>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</si>
  <si>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その他</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</si>
  <si>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</si>
  <si>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</si>
  <si>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</si>
  <si>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</si>
  <si>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</si>
  <si>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</si>
  <si>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</si>
  <si>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</si>
  <si>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</si>
  <si>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</si>
  <si>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</si>
  <si>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</si>
  <si>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</si>
  <si>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</si>
  <si>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</si>
  <si>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</si>
  <si>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</si>
  <si>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</si>
  <si>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</si>
  <si>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</si>
  <si>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</si>
  <si>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</si>
  <si>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</si>
  <si>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</si>
  <si>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</si>
  <si>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</si>
  <si>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</si>
  <si>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</si>
  <si>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</si>
  <si>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長野県立科町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</si>
  <si>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</si>
  <si>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</si>
  <si>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</si>
  <si>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</si>
  <si>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</si>
  <si>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</si>
  <si>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</si>
  <si>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</si>
  <si>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</si>
  <si>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</si>
  <si>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</si>
  <si>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</si>
  <si>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</si>
  <si>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</si>
  <si>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</si>
  <si>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</si>
  <si>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</si>
  <si>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</si>
  <si>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</si>
  <si>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</si>
  <si>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立科町白樺高原下水道事業特別会計</t>
    <phoneticPr fontId="5"/>
  </si>
  <si>
    <t>立科町索道事業特別会計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</si>
  <si>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</si>
  <si>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</si>
  <si>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</si>
  <si>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</si>
  <si>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</si>
  <si>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</si>
  <si>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</si>
  <si>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</si>
  <si>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</si>
  <si>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</si>
  <si>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</si>
  <si>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</si>
  <si>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</si>
  <si>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立科町国民健康保険特別会計</t>
    <phoneticPr fontId="5"/>
  </si>
  <si>
    <t>立科町介護保険特別会計</t>
    <phoneticPr fontId="5"/>
  </si>
  <si>
    <t>立科町後期高齢者医療特別会計</t>
    <phoneticPr fontId="5"/>
  </si>
  <si>
    <t>立科町水道事業会計</t>
    <phoneticPr fontId="5"/>
  </si>
  <si>
    <t>法適用企業</t>
    <phoneticPr fontId="5"/>
  </si>
  <si>
    <t>立科町下水道事業会計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</si>
  <si>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</si>
  <si>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</si>
  <si>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</si>
  <si>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</si>
  <si>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</si>
  <si>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</si>
  <si>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</si>
  <si>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</si>
  <si>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</si>
  <si>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</si>
  <si>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</si>
  <si>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</si>
  <si>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</si>
  <si>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</si>
  <si>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</si>
  <si>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</si>
  <si>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</si>
  <si>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</si>
  <si>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</si>
  <si>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</si>
  <si>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</si>
  <si>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</si>
  <si>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</si>
  <si>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</si>
  <si>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</si>
  <si>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</si>
  <si>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</si>
  <si>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</si>
  <si>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</si>
  <si>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</si>
  <si>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</si>
  <si>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</si>
  <si>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</si>
  <si>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</si>
  <si>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</si>
  <si>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</si>
  <si>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</si>
  <si>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</si>
  <si>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</si>
  <si>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</si>
  <si>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</si>
  <si>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</si>
  <si>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</si>
  <si>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</si>
  <si>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</si>
  <si>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</si>
  <si>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</si>
  <si>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</si>
  <si>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</si>
  <si>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</si>
  <si>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</si>
  <si>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</si>
  <si>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</si>
  <si>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</si>
  <si>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</si>
  <si>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</si>
  <si>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</si>
  <si>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</si>
  <si>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</si>
  <si>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</si>
  <si>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</si>
  <si>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</si>
  <si>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</si>
  <si>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</si>
  <si>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</si>
  <si>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</si>
  <si>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</si>
  <si>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</si>
  <si>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</si>
  <si>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</si>
  <si>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</si>
  <si>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</si>
  <si>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</si>
  <si>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</si>
  <si>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</si>
  <si>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</si>
  <si>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</si>
  <si>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</si>
  <si>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</si>
  <si>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</si>
  <si>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</si>
  <si>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</si>
  <si>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</si>
  <si>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</si>
  <si>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</si>
  <si>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</si>
  <si>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</si>
  <si>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</si>
  <si>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</si>
  <si>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</si>
  <si>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</si>
  <si>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</si>
  <si>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</si>
  <si>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</si>
  <si>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</si>
  <si>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</si>
  <si>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</si>
  <si>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</si>
  <si>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</si>
  <si>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</si>
  <si>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</si>
  <si>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</si>
  <si>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</si>
  <si>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</si>
  <si>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</si>
  <si>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</si>
  <si>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</si>
  <si>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</si>
  <si>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</si>
  <si>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</si>
  <si>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</si>
  <si>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</si>
  <si>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</si>
  <si>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</si>
  <si>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</si>
  <si>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</si>
  <si>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</si>
  <si>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</si>
  <si>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</si>
  <si>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</si>
  <si>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</si>
  <si>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</si>
  <si>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</si>
  <si>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</si>
  <si>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</si>
  <si>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</si>
  <si>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</si>
  <si>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</si>
  <si>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</si>
  <si>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</si>
  <si>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</si>
  <si>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</si>
  <si>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</si>
  <si>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</si>
  <si>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</si>
  <si>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2.57</t>
  </si>
  <si>
    <t>▲ 5.18</t>
  </si>
  <si>
    <t>立科町水道事業会計</t>
  </si>
  <si>
    <t>一般会計</t>
  </si>
  <si>
    <t>立科町下水道事業会計</t>
  </si>
  <si>
    <t>立科町介護保険特別会計</t>
  </si>
  <si>
    <t>立科町国民健康保険特別会計</t>
  </si>
  <si>
    <t>立科町白樺高原下水道事業特別会計</t>
  </si>
  <si>
    <t>立科町索道事業特別会計</t>
  </si>
  <si>
    <t>立科町後期高齢者医療特別会計</t>
  </si>
  <si>
    <t>その他会計（赤字）</t>
  </si>
  <si>
    <t>▲ 0.09</t>
  </si>
  <si>
    <t>その他会計（黒字）</t>
  </si>
  <si>
    <t>R02</t>
    <phoneticPr fontId="5"/>
  </si>
  <si>
    <t>R03</t>
    <phoneticPr fontId="5"/>
  </si>
  <si>
    <t>R04</t>
    <phoneticPr fontId="5"/>
  </si>
  <si>
    <t>R05</t>
    <phoneticPr fontId="5"/>
  </si>
  <si>
    <t>R06</t>
    <phoneticPr fontId="5"/>
  </si>
  <si>
    <t>-</t>
    <phoneticPr fontId="2"/>
  </si>
  <si>
    <t>佐久広域連合　一般会計</t>
    <rPh sb="0" eb="2">
      <t>サク</t>
    </rPh>
    <rPh sb="2" eb="4">
      <t>コウイキ</t>
    </rPh>
    <rPh sb="4" eb="6">
      <t>レンゴウ</t>
    </rPh>
    <rPh sb="7" eb="9">
      <t>イッパン</t>
    </rPh>
    <rPh sb="9" eb="11">
      <t>カイケイ</t>
    </rPh>
    <phoneticPr fontId="2"/>
  </si>
  <si>
    <t>佐久広域連合　消防特別会計</t>
    <rPh sb="0" eb="2">
      <t>サク</t>
    </rPh>
    <rPh sb="2" eb="4">
      <t>コウイキ</t>
    </rPh>
    <rPh sb="4" eb="6">
      <t>レンゴウ</t>
    </rPh>
    <rPh sb="7" eb="9">
      <t>ショウボウ</t>
    </rPh>
    <rPh sb="9" eb="11">
      <t>トクベツ</t>
    </rPh>
    <rPh sb="11" eb="13">
      <t>カイケイ</t>
    </rPh>
    <phoneticPr fontId="2"/>
  </si>
  <si>
    <t>佐久広域連合　特別養護老人ホーム特別会計</t>
    <rPh sb="0" eb="2">
      <t>サク</t>
    </rPh>
    <rPh sb="2" eb="4">
      <t>コウイキ</t>
    </rPh>
    <rPh sb="4" eb="6">
      <t>レンゴウ</t>
    </rPh>
    <rPh sb="7" eb="9">
      <t>トクベツ</t>
    </rPh>
    <rPh sb="9" eb="11">
      <t>ヨウゴ</t>
    </rPh>
    <rPh sb="11" eb="13">
      <t>ロウジン</t>
    </rPh>
    <rPh sb="16" eb="18">
      <t>トクベツ</t>
    </rPh>
    <rPh sb="18" eb="20">
      <t>カイケイ</t>
    </rPh>
    <phoneticPr fontId="2"/>
  </si>
  <si>
    <t>佐久広域連合　救護施設特別会計</t>
    <rPh sb="0" eb="2">
      <t>サク</t>
    </rPh>
    <rPh sb="2" eb="4">
      <t>コウイキ</t>
    </rPh>
    <rPh sb="4" eb="6">
      <t>レンゴウ</t>
    </rPh>
    <rPh sb="7" eb="9">
      <t>キュウゴ</t>
    </rPh>
    <rPh sb="9" eb="11">
      <t>シセツ</t>
    </rPh>
    <rPh sb="11" eb="13">
      <t>トクベツ</t>
    </rPh>
    <rPh sb="13" eb="15">
      <t>カイケイ</t>
    </rPh>
    <phoneticPr fontId="2"/>
  </si>
  <si>
    <t>川西保健衛生施設組合　一般会計</t>
    <rPh sb="0" eb="2">
      <t>カワニシ</t>
    </rPh>
    <rPh sb="2" eb="4">
      <t>ホケン</t>
    </rPh>
    <rPh sb="4" eb="6">
      <t>エイセイ</t>
    </rPh>
    <rPh sb="6" eb="8">
      <t>シセツ</t>
    </rPh>
    <rPh sb="8" eb="10">
      <t>クミアイ</t>
    </rPh>
    <rPh sb="11" eb="13">
      <t>イッパン</t>
    </rPh>
    <rPh sb="13" eb="15">
      <t>カイケイ</t>
    </rPh>
    <phoneticPr fontId="2"/>
  </si>
  <si>
    <t>川西保健衛生施設組合　茂田井特定環境保全公共下水道事業特別会計</t>
    <rPh sb="0" eb="2">
      <t>カワニシ</t>
    </rPh>
    <rPh sb="2" eb="4">
      <t>ホケン</t>
    </rPh>
    <rPh sb="4" eb="6">
      <t>エイセイ</t>
    </rPh>
    <rPh sb="6" eb="8">
      <t>シセツ</t>
    </rPh>
    <rPh sb="8" eb="10">
      <t>クミアイ</t>
    </rPh>
    <rPh sb="11" eb="14">
      <t>モタイ</t>
    </rPh>
    <rPh sb="14" eb="16">
      <t>トクテイ</t>
    </rPh>
    <rPh sb="16" eb="18">
      <t>カンキョウ</t>
    </rPh>
    <rPh sb="18" eb="20">
      <t>ホゼン</t>
    </rPh>
    <rPh sb="20" eb="22">
      <t>コウキョウ</t>
    </rPh>
    <rPh sb="22" eb="25">
      <t>ゲスイドウ</t>
    </rPh>
    <rPh sb="25" eb="27">
      <t>ジギョウ</t>
    </rPh>
    <rPh sb="27" eb="29">
      <t>トクベツ</t>
    </rPh>
    <rPh sb="29" eb="31">
      <t>カイケイ</t>
    </rPh>
    <phoneticPr fontId="2"/>
  </si>
  <si>
    <t>北佐久郡老人福祉施設組合　一般会計</t>
    <rPh sb="0" eb="4">
      <t>キタサクグン</t>
    </rPh>
    <rPh sb="4" eb="6">
      <t>ロウジン</t>
    </rPh>
    <rPh sb="6" eb="8">
      <t>フクシ</t>
    </rPh>
    <rPh sb="8" eb="10">
      <t>シセツ</t>
    </rPh>
    <rPh sb="10" eb="12">
      <t>クミアイ</t>
    </rPh>
    <rPh sb="13" eb="15">
      <t>イッパン</t>
    </rPh>
    <rPh sb="15" eb="17">
      <t>カイケイ</t>
    </rPh>
    <phoneticPr fontId="2"/>
  </si>
  <si>
    <t>長野県後期高齢者医療広域連合　一般会計</t>
    <rPh sb="15" eb="17">
      <t>イッパン</t>
    </rPh>
    <rPh sb="17" eb="19">
      <t>カイケイ</t>
    </rPh>
    <phoneticPr fontId="2"/>
  </si>
  <si>
    <t>長野県後期高齢者医療広域連合　後期高齢者医療特別会計</t>
  </si>
  <si>
    <t>東北信市町村交通災害共済事務組合（東北信市町村交通災害共済事務組合事業会計）</t>
    <rPh sb="0" eb="2">
      <t>トウホク</t>
    </rPh>
    <rPh sb="2" eb="3">
      <t>シン</t>
    </rPh>
    <rPh sb="3" eb="6">
      <t>シチョウソン</t>
    </rPh>
    <rPh sb="6" eb="8">
      <t>コウツウ</t>
    </rPh>
    <rPh sb="8" eb="10">
      <t>サイガイ</t>
    </rPh>
    <rPh sb="10" eb="12">
      <t>キョウサイ</t>
    </rPh>
    <rPh sb="12" eb="14">
      <t>ジム</t>
    </rPh>
    <rPh sb="14" eb="16">
      <t>クミアイ</t>
    </rPh>
    <rPh sb="17" eb="19">
      <t>トウホク</t>
    </rPh>
    <rPh sb="19" eb="20">
      <t>シン</t>
    </rPh>
    <rPh sb="20" eb="23">
      <t>シチョウソン</t>
    </rPh>
    <rPh sb="23" eb="25">
      <t>コウツウ</t>
    </rPh>
    <rPh sb="25" eb="27">
      <t>サイガイ</t>
    </rPh>
    <rPh sb="27" eb="29">
      <t>キョウサイ</t>
    </rPh>
    <rPh sb="29" eb="31">
      <t>ジム</t>
    </rPh>
    <rPh sb="31" eb="33">
      <t>クミアイ</t>
    </rPh>
    <rPh sb="33" eb="35">
      <t>ジギョウ</t>
    </rPh>
    <rPh sb="35" eb="37">
      <t>カイケイ</t>
    </rPh>
    <phoneticPr fontId="2"/>
  </si>
  <si>
    <t>長野県市町村総合事務組合　一般会計</t>
    <rPh sb="0" eb="3">
      <t>ナガノケン</t>
    </rPh>
    <rPh sb="3" eb="6">
      <t>シチョウソン</t>
    </rPh>
    <rPh sb="6" eb="8">
      <t>ソウゴウ</t>
    </rPh>
    <rPh sb="8" eb="10">
      <t>ジム</t>
    </rPh>
    <rPh sb="10" eb="12">
      <t>クミアイ</t>
    </rPh>
    <rPh sb="13" eb="15">
      <t>イッパン</t>
    </rPh>
    <rPh sb="15" eb="17">
      <t>カイケイ</t>
    </rPh>
    <phoneticPr fontId="2"/>
  </si>
  <si>
    <t>長野県市町村総合事務組合　非常勤職員公務災害補償特別会計</t>
    <rPh sb="0" eb="3">
      <t>ナガノケン</t>
    </rPh>
    <rPh sb="3" eb="6">
      <t>シチョウソン</t>
    </rPh>
    <rPh sb="6" eb="8">
      <t>ソウゴウ</t>
    </rPh>
    <rPh sb="8" eb="10">
      <t>ジム</t>
    </rPh>
    <rPh sb="10" eb="12">
      <t>クミアイ</t>
    </rPh>
    <rPh sb="13" eb="16">
      <t>ヒジョウキン</t>
    </rPh>
    <rPh sb="16" eb="18">
      <t>ショクイン</t>
    </rPh>
    <rPh sb="18" eb="20">
      <t>コウム</t>
    </rPh>
    <rPh sb="20" eb="22">
      <t>サイガイ</t>
    </rPh>
    <rPh sb="22" eb="24">
      <t>ホショウ</t>
    </rPh>
    <rPh sb="24" eb="26">
      <t>トクベツ</t>
    </rPh>
    <rPh sb="26" eb="28">
      <t>カイケイ</t>
    </rPh>
    <phoneticPr fontId="2"/>
  </si>
  <si>
    <t>長野県市町村自治振興組合　一般会計</t>
    <rPh sb="0" eb="3">
      <t>ナガノケン</t>
    </rPh>
    <rPh sb="3" eb="6">
      <t>シチョウソン</t>
    </rPh>
    <rPh sb="6" eb="8">
      <t>ジチ</t>
    </rPh>
    <rPh sb="8" eb="10">
      <t>シンコウ</t>
    </rPh>
    <rPh sb="10" eb="12">
      <t>クミアイ</t>
    </rPh>
    <rPh sb="13" eb="15">
      <t>イッパン</t>
    </rPh>
    <rPh sb="15" eb="17">
      <t>カイケイ</t>
    </rPh>
    <phoneticPr fontId="2"/>
  </si>
  <si>
    <t>長野県地方税滞納整理機構　一般会計</t>
    <rPh sb="0" eb="3">
      <t>ナガノケン</t>
    </rPh>
    <rPh sb="3" eb="6">
      <t>チホウゼイ</t>
    </rPh>
    <rPh sb="6" eb="8">
      <t>タイノウ</t>
    </rPh>
    <rPh sb="8" eb="10">
      <t>セイリ</t>
    </rPh>
    <rPh sb="10" eb="12">
      <t>キコウ</t>
    </rPh>
    <rPh sb="13" eb="15">
      <t>イッパン</t>
    </rPh>
    <rPh sb="15" eb="17">
      <t>カイケイ</t>
    </rPh>
    <phoneticPr fontId="2"/>
  </si>
  <si>
    <t>佐久市・北佐久郡環境施設組合　会計</t>
    <rPh sb="0" eb="3">
      <t>サクシ</t>
    </rPh>
    <rPh sb="4" eb="8">
      <t>キタサクグン</t>
    </rPh>
    <rPh sb="8" eb="10">
      <t>カンキョウ</t>
    </rPh>
    <rPh sb="10" eb="12">
      <t>シセツ</t>
    </rPh>
    <rPh sb="12" eb="14">
      <t>クミアイ</t>
    </rPh>
    <rPh sb="15" eb="17">
      <t>カイケイ</t>
    </rPh>
    <phoneticPr fontId="2"/>
  </si>
  <si>
    <t>立科町土地開発公社</t>
    <rPh sb="0" eb="3">
      <t>タテシナマチ</t>
    </rPh>
    <rPh sb="3" eb="5">
      <t>トチ</t>
    </rPh>
    <rPh sb="5" eb="7">
      <t>カイハツ</t>
    </rPh>
    <rPh sb="7" eb="9">
      <t>コウシャ</t>
    </rPh>
    <phoneticPr fontId="2"/>
  </si>
  <si>
    <t>蓼科ケーブルビジョン㈱</t>
    <rPh sb="0" eb="2">
      <t>タテシナ</t>
    </rPh>
    <phoneticPr fontId="2"/>
  </si>
  <si>
    <t>㈱立科町農業振興公社</t>
    <rPh sb="1" eb="4">
      <t>タテシナマチ</t>
    </rPh>
    <rPh sb="4" eb="6">
      <t>ノウギョウ</t>
    </rPh>
    <rPh sb="6" eb="8">
      <t>シンコウ</t>
    </rPh>
    <rPh sb="8" eb="10">
      <t>コウシャ</t>
    </rPh>
    <phoneticPr fontId="2"/>
  </si>
  <si>
    <t>ふるさと活性化基金</t>
  </si>
  <si>
    <t>上下水道整備基金</t>
  </si>
  <si>
    <t>公共施設等整備基金</t>
  </si>
  <si>
    <t>白樺高原下水道事業基金</t>
  </si>
  <si>
    <t>教育施設整備基金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</si>
  <si>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</si>
  <si>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</si>
  <si>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額は、地方債の償還額が増加しているものの、充当可能基金の積み増し等により、平成21年度から、将来負担額より充当可能財源等の数値が大きいため、将来負担比率が数値なしとなっている。しかしながら、施設等の老朽化への対応が今後の課題であるので、計画的な整備を検討していく。</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</si>
  <si>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</si>
  <si>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</si>
  <si>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</si>
  <si>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</si>
  <si>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</si>
  <si>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</si>
  <si>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将来負担額は、地方債の償還額が増加しているものの、充当可能基金の積み増し等により、平成21年度から、将来負担額より充当可能財源等の数値が大きいため、将来負担比率が数値なしとなっている。令和4年度に過疎地域の指定されたことを受け、過疎対策事業債を活用した積極的な事業を実施し、今後においても同様の事業展開により実質公債費率の上昇が見込まれる。</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</si>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</sst>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126525</c:v>
                </c:pt>
                <c:pt idx="1">
                  <c:v>122054</c:v>
                </c:pt>
                <c:pt idx="2">
                  <c:v>111644</c:v>
                </c:pt>
                <c:pt idx="3">
                  <c:v>127917</c:v>
                </c:pt>
                <c:pt idx="4">
                  <c:v>135931</c:v>
                </c:pt>
              </c:numCache>
            </c:numRef>
          </c:val>
          <c:smooth val="0"/>
          <c:extLst>
            <c:ext xmlns:c16="http://schemas.microsoft.com/office/drawing/2014/chart" uri="{C3380CC4-5D6E-409C-BE32-E72D297353CC}">
              <c16:uniqueId val="{00000000-2A6D-4409-A5C6-68CC75BA003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54440</c:v>
                </c:pt>
                <c:pt idx="1">
                  <c:v>89410</c:v>
                </c:pt>
                <c:pt idx="2">
                  <c:v>87639</c:v>
                </c:pt>
                <c:pt idx="3">
                  <c:v>132526</c:v>
                </c:pt>
                <c:pt idx="4">
                  <c:v>139840</c:v>
                </c:pt>
              </c:numCache>
            </c:numRef>
          </c:val>
          <c:smooth val="0"/>
          <c:extLst>
            <c:ext xmlns:c16="http://schemas.microsoft.com/office/drawing/2014/chart" uri="{C3380CC4-5D6E-409C-BE32-E72D297353CC}">
              <c16:uniqueId val="{00000001-2A6D-4409-A5C6-68CC75BA0038}"/>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16.690000000000001</c:v>
                </c:pt>
                <c:pt idx="1">
                  <c:v>18.059999999999999</c:v>
                </c:pt>
                <c:pt idx="2">
                  <c:v>21.11</c:v>
                </c:pt>
                <c:pt idx="3">
                  <c:v>22.27</c:v>
                </c:pt>
                <c:pt idx="4">
                  <c:v>16.09</c:v>
                </c:pt>
              </c:numCache>
            </c:numRef>
          </c:val>
          <c:extLst>
            <c:ext xmlns:c16="http://schemas.microsoft.com/office/drawing/2014/chart" uri="{C3380CC4-5D6E-409C-BE32-E72D297353CC}">
              <c16:uniqueId val="{00000000-B6E4-4125-B9D3-D5953F82D2F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42.23</c:v>
                </c:pt>
                <c:pt idx="1">
                  <c:v>39.54</c:v>
                </c:pt>
                <c:pt idx="2">
                  <c:v>40.270000000000003</c:v>
                </c:pt>
                <c:pt idx="3">
                  <c:v>40.18</c:v>
                </c:pt>
                <c:pt idx="4">
                  <c:v>38.72</c:v>
                </c:pt>
              </c:numCache>
            </c:numRef>
          </c:val>
          <c:extLst>
            <c:ext xmlns:c16="http://schemas.microsoft.com/office/drawing/2014/chart" uri="{C3380CC4-5D6E-409C-BE32-E72D297353CC}">
              <c16:uniqueId val="{00000001-B6E4-4125-B9D3-D5953F82D2F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-2.57</c:v>
                </c:pt>
                <c:pt idx="1">
                  <c:v>2.5</c:v>
                </c:pt>
                <c:pt idx="2">
                  <c:v>2.8</c:v>
                </c:pt>
                <c:pt idx="3">
                  <c:v>3.65</c:v>
                </c:pt>
                <c:pt idx="4">
                  <c:v>-5.18</c:v>
                </c:pt>
              </c:numCache>
            </c:numRef>
          </c:val>
          <c:smooth val="0"/>
          <c:extLst>
            <c:ext xmlns:c16="http://schemas.microsoft.com/office/drawing/2014/chart" uri="{C3380CC4-5D6E-409C-BE32-E72D297353CC}">
              <c16:uniqueId val="{00000002-B6E4-4125-B9D3-D5953F82D2F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1.1499999999999999</c:v>
                </c:pt>
                <c:pt idx="2">
                  <c:v>#N/A</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5D24-4D2D-A5B1-8E8F7629B565}"/>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0.09</c:v>
                </c:pt>
                <c:pt idx="1">
                  <c:v>#N/A</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5D24-4D2D-A5B1-8E8F7629B565}"/>
            </c:ext>
          </c:extLst>
        </c:ser>
        <c:ser>
          <c:idx val="2"/>
          <c:order val="2"/>
          <c:tx>
            <c:strRef>
              <c:f>データシート!$A$29</c:f>
              <c:strCache>
                <c:ptCount val="1"/>
                <c:pt idx="0">
                  <c:v>立科町後期高齢者医療特別会計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0.01</c:v>
                </c:pt>
                <c:pt idx="2">
                  <c:v>#N/A</c:v>
                </c:pt>
                <c:pt idx="3">
                  <c:v>0</c:v>
                </c:pt>
                <c:pt idx="4">
                  <c:v>#N/A</c:v>
                </c:pt>
                <c:pt idx="5">
                  <c:v>0</c:v>
                </c:pt>
                <c:pt idx="6">
                  <c:v>#N/A</c:v>
                </c:pt>
                <c:pt idx="7">
                  <c:v>0.01</c:v>
                </c:pt>
                <c:pt idx="8">
                  <c:v>#N/A</c:v>
                </c:pt>
                <c:pt idx="9">
                  <c:v>0</c:v>
                </c:pt>
              </c:numCache>
            </c:numRef>
          </c:val>
          <c:extLst>
            <c:ext xmlns:c16="http://schemas.microsoft.com/office/drawing/2014/chart" uri="{C3380CC4-5D6E-409C-BE32-E72D297353CC}">
              <c16:uniqueId val="{00000002-5D24-4D2D-A5B1-8E8F7629B565}"/>
            </c:ext>
          </c:extLst>
        </c:ser>
        <c:ser>
          <c:idx val="3"/>
          <c:order val="3"/>
          <c:tx>
            <c:strRef>
              <c:f>データシート!$A$30</c:f>
              <c:strCache>
                <c:ptCount val="1"/>
                <c:pt idx="0">
                  <c:v>立科町索道事業特別会計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1.77</c:v>
                </c:pt>
                <c:pt idx="2">
                  <c:v>#N/A</c:v>
                </c:pt>
                <c:pt idx="3">
                  <c:v>0.71</c:v>
                </c:pt>
                <c:pt idx="4">
                  <c:v>#N/A</c:v>
                </c:pt>
                <c:pt idx="5">
                  <c:v>0.57999999999999996</c:v>
                </c:pt>
                <c:pt idx="6">
                  <c:v>#N/A</c:v>
                </c:pt>
                <c:pt idx="7">
                  <c:v>0.05</c:v>
                </c:pt>
                <c:pt idx="8">
                  <c:v>#N/A</c:v>
                </c:pt>
                <c:pt idx="9">
                  <c:v>0.01</c:v>
                </c:pt>
              </c:numCache>
            </c:numRef>
          </c:val>
          <c:extLst>
            <c:ext xmlns:c16="http://schemas.microsoft.com/office/drawing/2014/chart" uri="{C3380CC4-5D6E-409C-BE32-E72D297353CC}">
              <c16:uniqueId val="{00000003-5D24-4D2D-A5B1-8E8F7629B565}"/>
            </c:ext>
          </c:extLst>
        </c:ser>
        <c:ser>
          <c:idx val="4"/>
          <c:order val="4"/>
          <c:tx>
            <c:strRef>
              <c:f>データシート!$A$31</c:f>
              <c:strCache>
                <c:ptCount val="1"/>
                <c:pt idx="0">
                  <c:v>立科町白樺高原下水道事業特別会計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0.08</c:v>
                </c:pt>
                <c:pt idx="2">
                  <c:v>#N/A</c:v>
                </c:pt>
                <c:pt idx="3">
                  <c:v>0.25</c:v>
                </c:pt>
                <c:pt idx="4">
                  <c:v>#N/A</c:v>
                </c:pt>
                <c:pt idx="5">
                  <c:v>0.37</c:v>
                </c:pt>
                <c:pt idx="6">
                  <c:v>#N/A</c:v>
                </c:pt>
                <c:pt idx="7">
                  <c:v>0.27</c:v>
                </c:pt>
                <c:pt idx="8">
                  <c:v>#N/A</c:v>
                </c:pt>
                <c:pt idx="9">
                  <c:v>0.14000000000000001</c:v>
                </c:pt>
              </c:numCache>
            </c:numRef>
          </c:val>
          <c:extLst>
            <c:ext xmlns:c16="http://schemas.microsoft.com/office/drawing/2014/chart" uri="{C3380CC4-5D6E-409C-BE32-E72D297353CC}">
              <c16:uniqueId val="{00000004-5D24-4D2D-A5B1-8E8F7629B565}"/>
            </c:ext>
          </c:extLst>
        </c:ser>
        <c:ser>
          <c:idx val="5"/>
          <c:order val="5"/>
          <c:tx>
            <c:strRef>
              <c:f>データシート!$A$32</c:f>
              <c:strCache>
                <c:ptCount val="1"/>
                <c:pt idx="0">
                  <c:v>立科町国民健康保険特別会計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0.19</c:v>
                </c:pt>
                <c:pt idx="2">
                  <c:v>#N/A</c:v>
                </c:pt>
                <c:pt idx="3">
                  <c:v>0.56000000000000005</c:v>
                </c:pt>
                <c:pt idx="4">
                  <c:v>#N/A</c:v>
                </c:pt>
                <c:pt idx="5">
                  <c:v>0.47</c:v>
                </c:pt>
                <c:pt idx="6">
                  <c:v>#N/A</c:v>
                </c:pt>
                <c:pt idx="7">
                  <c:v>0.67</c:v>
                </c:pt>
                <c:pt idx="8">
                  <c:v>#N/A</c:v>
                </c:pt>
                <c:pt idx="9">
                  <c:v>0.51</c:v>
                </c:pt>
              </c:numCache>
            </c:numRef>
          </c:val>
          <c:extLst>
            <c:ext xmlns:c16="http://schemas.microsoft.com/office/drawing/2014/chart" uri="{C3380CC4-5D6E-409C-BE32-E72D297353CC}">
              <c16:uniqueId val="{00000005-5D24-4D2D-A5B1-8E8F7629B565}"/>
            </c:ext>
          </c:extLst>
        </c:ser>
        <c:ser>
          <c:idx val="6"/>
          <c:order val="6"/>
          <c:tx>
            <c:strRef>
              <c:f>データシート!$A$33</c:f>
              <c:strCache>
                <c:ptCount val="1"/>
                <c:pt idx="0">
                  <c:v>立科町介護保険特別会計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0.48</c:v>
                </c:pt>
                <c:pt idx="2">
                  <c:v>#N/A</c:v>
                </c:pt>
                <c:pt idx="3">
                  <c:v>1.63</c:v>
                </c:pt>
                <c:pt idx="4">
                  <c:v>#N/A</c:v>
                </c:pt>
                <c:pt idx="5">
                  <c:v>1.87</c:v>
                </c:pt>
                <c:pt idx="6">
                  <c:v>#N/A</c:v>
                </c:pt>
                <c:pt idx="7">
                  <c:v>2.78</c:v>
                </c:pt>
                <c:pt idx="8">
                  <c:v>#N/A</c:v>
                </c:pt>
                <c:pt idx="9">
                  <c:v>1.9</c:v>
                </c:pt>
              </c:numCache>
            </c:numRef>
          </c:val>
          <c:extLst>
            <c:ext xmlns:c16="http://schemas.microsoft.com/office/drawing/2014/chart" uri="{C3380CC4-5D6E-409C-BE32-E72D297353CC}">
              <c16:uniqueId val="{00000006-5D24-4D2D-A5B1-8E8F7629B565}"/>
            </c:ext>
          </c:extLst>
        </c:ser>
        <c:ser>
          <c:idx val="7"/>
          <c:order val="7"/>
          <c:tx>
            <c:strRef>
              <c:f>データシート!$A$34</c:f>
              <c:strCache>
                <c:ptCount val="1"/>
                <c:pt idx="0">
                  <c:v>立科町下水道事業会計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0</c:v>
                </c:pt>
                <c:pt idx="1">
                  <c:v>0</c:v>
                </c:pt>
                <c:pt idx="2">
                  <c:v>#N/A</c:v>
                </c:pt>
                <c:pt idx="3">
                  <c:v>3.11</c:v>
                </c:pt>
                <c:pt idx="4">
                  <c:v>#N/A</c:v>
                </c:pt>
                <c:pt idx="5">
                  <c:v>4.4000000000000004</c:v>
                </c:pt>
                <c:pt idx="6">
                  <c:v>#N/A</c:v>
                </c:pt>
                <c:pt idx="7">
                  <c:v>3.84</c:v>
                </c:pt>
                <c:pt idx="8">
                  <c:v>#N/A</c:v>
                </c:pt>
                <c:pt idx="9">
                  <c:v>4.2699999999999996</c:v>
                </c:pt>
              </c:numCache>
            </c:numRef>
          </c:val>
          <c:extLst>
            <c:ext xmlns:c16="http://schemas.microsoft.com/office/drawing/2014/chart" uri="{C3380CC4-5D6E-409C-BE32-E72D297353CC}">
              <c16:uniqueId val="{00000007-5D24-4D2D-A5B1-8E8F7629B565}"/>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16.68</c:v>
                </c:pt>
                <c:pt idx="2">
                  <c:v>#N/A</c:v>
                </c:pt>
                <c:pt idx="3">
                  <c:v>17.079999999999998</c:v>
                </c:pt>
                <c:pt idx="4">
                  <c:v>#N/A</c:v>
                </c:pt>
                <c:pt idx="5">
                  <c:v>20.14</c:v>
                </c:pt>
                <c:pt idx="6">
                  <c:v>#N/A</c:v>
                </c:pt>
                <c:pt idx="7">
                  <c:v>21.93</c:v>
                </c:pt>
                <c:pt idx="8">
                  <c:v>#N/A</c:v>
                </c:pt>
                <c:pt idx="9">
                  <c:v>15.93</c:v>
                </c:pt>
              </c:numCache>
            </c:numRef>
          </c:val>
          <c:extLst>
            <c:ext xmlns:c16="http://schemas.microsoft.com/office/drawing/2014/chart" uri="{C3380CC4-5D6E-409C-BE32-E72D297353CC}">
              <c16:uniqueId val="{00000008-5D24-4D2D-A5B1-8E8F7629B565}"/>
            </c:ext>
          </c:extLst>
        </c:ser>
        <c:ser>
          <c:idx val="9"/>
          <c:order val="9"/>
          <c:tx>
            <c:strRef>
              <c:f>データシート!$A$36</c:f>
              <c:strCache>
                <c:ptCount val="1"/>
                <c:pt idx="0">
                  <c:v>立科町水道事業会計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24.95</c:v>
                </c:pt>
                <c:pt idx="2">
                  <c:v>#N/A</c:v>
                </c:pt>
                <c:pt idx="3">
                  <c:v>24.46</c:v>
                </c:pt>
                <c:pt idx="4">
                  <c:v>#N/A</c:v>
                </c:pt>
                <c:pt idx="5">
                  <c:v>25.86</c:v>
                </c:pt>
                <c:pt idx="6">
                  <c:v>#N/A</c:v>
                </c:pt>
                <c:pt idx="7">
                  <c:v>26.12</c:v>
                </c:pt>
                <c:pt idx="8">
                  <c:v>#N/A</c:v>
                </c:pt>
                <c:pt idx="9">
                  <c:v>26.97</c:v>
                </c:pt>
              </c:numCache>
            </c:numRef>
          </c:val>
          <c:extLst>
            <c:ext xmlns:c16="http://schemas.microsoft.com/office/drawing/2014/chart" uri="{C3380CC4-5D6E-409C-BE32-E72D297353CC}">
              <c16:uniqueId val="{00000009-5D24-4D2D-A5B1-8E8F7629B565}"/>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433</c:v>
                </c:pt>
                <c:pt idx="5">
                  <c:v>443</c:v>
                </c:pt>
                <c:pt idx="8">
                  <c:v>425</c:v>
                </c:pt>
                <c:pt idx="11">
                  <c:v>419</c:v>
                </c:pt>
                <c:pt idx="14">
                  <c:v>427</c:v>
                </c:pt>
              </c:numCache>
            </c:numRef>
          </c:val>
          <c:extLst>
            <c:ext xmlns:c16="http://schemas.microsoft.com/office/drawing/2014/chart" uri="{C3380CC4-5D6E-409C-BE32-E72D297353CC}">
              <c16:uniqueId val="{00000000-8D03-40E5-AE8C-EB32CD3BD4B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D03-40E5-AE8C-EB32CD3BD4B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D03-40E5-AE8C-EB32CD3BD4B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86</c:v>
                </c:pt>
                <c:pt idx="3">
                  <c:v>72</c:v>
                </c:pt>
                <c:pt idx="6">
                  <c:v>71</c:v>
                </c:pt>
                <c:pt idx="9">
                  <c:v>76</c:v>
                </c:pt>
                <c:pt idx="12">
                  <c:v>64</c:v>
                </c:pt>
              </c:numCache>
            </c:numRef>
          </c:val>
          <c:extLst>
            <c:ext xmlns:c16="http://schemas.microsoft.com/office/drawing/2014/chart" uri="{C3380CC4-5D6E-409C-BE32-E72D297353CC}">
              <c16:uniqueId val="{00000003-8D03-40E5-AE8C-EB32CD3BD4B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265</c:v>
                </c:pt>
                <c:pt idx="3">
                  <c:v>237</c:v>
                </c:pt>
                <c:pt idx="6">
                  <c:v>241</c:v>
                </c:pt>
                <c:pt idx="9">
                  <c:v>207</c:v>
                </c:pt>
                <c:pt idx="12">
                  <c:v>185</c:v>
                </c:pt>
              </c:numCache>
            </c:numRef>
          </c:val>
          <c:extLst>
            <c:ext xmlns:c16="http://schemas.microsoft.com/office/drawing/2014/chart" uri="{C3380CC4-5D6E-409C-BE32-E72D297353CC}">
              <c16:uniqueId val="{00000004-8D03-40E5-AE8C-EB32CD3BD4B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D03-40E5-AE8C-EB32CD3BD4B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D03-40E5-AE8C-EB32CD3BD4B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302</c:v>
                </c:pt>
                <c:pt idx="3">
                  <c:v>323</c:v>
                </c:pt>
                <c:pt idx="6">
                  <c:v>339</c:v>
                </c:pt>
                <c:pt idx="9">
                  <c:v>349</c:v>
                </c:pt>
                <c:pt idx="12">
                  <c:v>360</c:v>
                </c:pt>
              </c:numCache>
            </c:numRef>
          </c:val>
          <c:extLst>
            <c:ext xmlns:c16="http://schemas.microsoft.com/office/drawing/2014/chart" uri="{C3380CC4-5D6E-409C-BE32-E72D297353CC}">
              <c16:uniqueId val="{00000007-8D03-40E5-AE8C-EB32CD3BD4B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220</c:v>
                </c:pt>
                <c:pt idx="2">
                  <c:v>#N/A</c:v>
                </c:pt>
                <c:pt idx="3">
                  <c:v>#N/A</c:v>
                </c:pt>
                <c:pt idx="4">
                  <c:v>189</c:v>
                </c:pt>
                <c:pt idx="5">
                  <c:v>#N/A</c:v>
                </c:pt>
                <c:pt idx="6">
                  <c:v>#N/A</c:v>
                </c:pt>
                <c:pt idx="7">
                  <c:v>226</c:v>
                </c:pt>
                <c:pt idx="8">
                  <c:v>#N/A</c:v>
                </c:pt>
                <c:pt idx="9">
                  <c:v>#N/A</c:v>
                </c:pt>
                <c:pt idx="10">
                  <c:v>213</c:v>
                </c:pt>
                <c:pt idx="11">
                  <c:v>#N/A</c:v>
                </c:pt>
                <c:pt idx="12">
                  <c:v>#N/A</c:v>
                </c:pt>
                <c:pt idx="13">
                  <c:v>182</c:v>
                </c:pt>
                <c:pt idx="14">
                  <c:v>#N/A</c:v>
                </c:pt>
              </c:numCache>
            </c:numRef>
          </c:val>
          <c:smooth val="0"/>
          <c:extLst>
            <c:ext xmlns:c16="http://schemas.microsoft.com/office/drawing/2014/chart" uri="{C3380CC4-5D6E-409C-BE32-E72D297353CC}">
              <c16:uniqueId val="{00000008-8D03-40E5-AE8C-EB32CD3BD4B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3688</c:v>
                </c:pt>
                <c:pt idx="5">
                  <c:v>2594</c:v>
                </c:pt>
                <c:pt idx="8">
                  <c:v>3567</c:v>
                </c:pt>
                <c:pt idx="11">
                  <c:v>3789</c:v>
                </c:pt>
                <c:pt idx="14">
                  <c:v>3950</c:v>
                </c:pt>
              </c:numCache>
            </c:numRef>
          </c:val>
          <c:extLst>
            <c:ext xmlns:c16="http://schemas.microsoft.com/office/drawing/2014/chart" uri="{C3380CC4-5D6E-409C-BE32-E72D297353CC}">
              <c16:uniqueId val="{00000000-DCFD-42EC-BBAA-08F270D2C4A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1</c:v>
                </c:pt>
                <c:pt idx="5">
                  <c:v>0</c:v>
                </c:pt>
                <c:pt idx="8">
                  <c:v>69</c:v>
                </c:pt>
                <c:pt idx="11">
                  <c:v>47</c:v>
                </c:pt>
                <c:pt idx="14">
                  <c:v>26</c:v>
                </c:pt>
              </c:numCache>
            </c:numRef>
          </c:val>
          <c:extLst>
            <c:ext xmlns:c16="http://schemas.microsoft.com/office/drawing/2014/chart" uri="{C3380CC4-5D6E-409C-BE32-E72D297353CC}">
              <c16:uniqueId val="{00000001-DCFD-42EC-BBAA-08F270D2C4A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4679</c:v>
                </c:pt>
                <c:pt idx="5">
                  <c:v>4836</c:v>
                </c:pt>
                <c:pt idx="8">
                  <c:v>5162</c:v>
                </c:pt>
                <c:pt idx="11">
                  <c:v>5036</c:v>
                </c:pt>
                <c:pt idx="14">
                  <c:v>5233</c:v>
                </c:pt>
              </c:numCache>
            </c:numRef>
          </c:val>
          <c:extLst>
            <c:ext xmlns:c16="http://schemas.microsoft.com/office/drawing/2014/chart" uri="{C3380CC4-5D6E-409C-BE32-E72D297353CC}">
              <c16:uniqueId val="{00000002-DCFD-42EC-BBAA-08F270D2C4A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CFD-42EC-BBAA-08F270D2C4A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CFD-42EC-BBAA-08F270D2C4A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161</c:v>
                </c:pt>
                <c:pt idx="3">
                  <c:v>156</c:v>
                </c:pt>
                <c:pt idx="6">
                  <c:v>449</c:v>
                </c:pt>
                <c:pt idx="9">
                  <c:v>144</c:v>
                </c:pt>
                <c:pt idx="12">
                  <c:v>138</c:v>
                </c:pt>
              </c:numCache>
            </c:numRef>
          </c:val>
          <c:extLst>
            <c:ext xmlns:c16="http://schemas.microsoft.com/office/drawing/2014/chart" uri="{C3380CC4-5D6E-409C-BE32-E72D297353CC}">
              <c16:uniqueId val="{00000005-DCFD-42EC-BBAA-08F270D2C4A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1075</c:v>
                </c:pt>
                <c:pt idx="3">
                  <c:v>1052</c:v>
                </c:pt>
                <c:pt idx="6">
                  <c:v>1006</c:v>
                </c:pt>
                <c:pt idx="9">
                  <c:v>958</c:v>
                </c:pt>
                <c:pt idx="12">
                  <c:v>968</c:v>
                </c:pt>
              </c:numCache>
            </c:numRef>
          </c:val>
          <c:extLst>
            <c:ext xmlns:c16="http://schemas.microsoft.com/office/drawing/2014/chart" uri="{C3380CC4-5D6E-409C-BE32-E72D297353CC}">
              <c16:uniqueId val="{00000006-DCFD-42EC-BBAA-08F270D2C4A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695</c:v>
                </c:pt>
                <c:pt idx="3">
                  <c:v>623</c:v>
                </c:pt>
                <c:pt idx="6">
                  <c:v>549</c:v>
                </c:pt>
                <c:pt idx="9">
                  <c:v>483</c:v>
                </c:pt>
                <c:pt idx="12">
                  <c:v>416</c:v>
                </c:pt>
              </c:numCache>
            </c:numRef>
          </c:val>
          <c:extLst>
            <c:ext xmlns:c16="http://schemas.microsoft.com/office/drawing/2014/chart" uri="{C3380CC4-5D6E-409C-BE32-E72D297353CC}">
              <c16:uniqueId val="{00000007-DCFD-42EC-BBAA-08F270D2C4A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1229</c:v>
                </c:pt>
                <c:pt idx="3">
                  <c:v>1003</c:v>
                </c:pt>
                <c:pt idx="6">
                  <c:v>861</c:v>
                </c:pt>
                <c:pt idx="9">
                  <c:v>662</c:v>
                </c:pt>
                <c:pt idx="12">
                  <c:v>617</c:v>
                </c:pt>
              </c:numCache>
            </c:numRef>
          </c:val>
          <c:extLst>
            <c:ext xmlns:c16="http://schemas.microsoft.com/office/drawing/2014/chart" uri="{C3380CC4-5D6E-409C-BE32-E72D297353CC}">
              <c16:uniqueId val="{00000008-DCFD-42EC-BBAA-08F270D2C4A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DCFD-42EC-BBAA-08F270D2C4A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2814</c:v>
                </c:pt>
                <c:pt idx="3">
                  <c:v>3031</c:v>
                </c:pt>
                <c:pt idx="6">
                  <c:v>3093</c:v>
                </c:pt>
                <c:pt idx="9">
                  <c:v>3349</c:v>
                </c:pt>
                <c:pt idx="12">
                  <c:v>3671</c:v>
                </c:pt>
              </c:numCache>
            </c:numRef>
          </c:val>
          <c:extLst>
            <c:ext xmlns:c16="http://schemas.microsoft.com/office/drawing/2014/chart" uri="{C3380CC4-5D6E-409C-BE32-E72D297353CC}">
              <c16:uniqueId val="{0000000A-DCFD-42EC-BBAA-08F270D2C4A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DCFD-42EC-BBAA-08F270D2C4A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1230</c:v>
                </c:pt>
                <c:pt idx="1">
                  <c:v>1223</c:v>
                </c:pt>
                <c:pt idx="2">
                  <c:v>1227</c:v>
                </c:pt>
              </c:numCache>
            </c:numRef>
          </c:val>
          <c:extLst>
            <c:ext xmlns:c16="http://schemas.microsoft.com/office/drawing/2014/chart" uri="{C3380CC4-5D6E-409C-BE32-E72D297353CC}">
              <c16:uniqueId val="{00000000-AC9A-41AA-A24A-4A5F59CF1DD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79</c:v>
                </c:pt>
                <c:pt idx="1">
                  <c:v>22</c:v>
                </c:pt>
                <c:pt idx="2">
                  <c:v>32</c:v>
                </c:pt>
              </c:numCache>
            </c:numRef>
          </c:val>
          <c:extLst>
            <c:ext xmlns:c16="http://schemas.microsoft.com/office/drawing/2014/chart" uri="{C3380CC4-5D6E-409C-BE32-E72D297353CC}">
              <c16:uniqueId val="{00000001-AC9A-41AA-A24A-4A5F59CF1DD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3308</c:v>
                </c:pt>
                <c:pt idx="1">
                  <c:v>3258</c:v>
                </c:pt>
                <c:pt idx="2">
                  <c:v>3439</c:v>
                </c:pt>
              </c:numCache>
            </c:numRef>
          </c:val>
          <c:extLst>
            <c:ext xmlns:c16="http://schemas.microsoft.com/office/drawing/2014/chart" uri="{C3380CC4-5D6E-409C-BE32-E72D297353CC}">
              <c16:uniqueId val="{00000002-AC9A-41AA-A24A-4A5F59CF1DDD}"/>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{DCC3136A-CEBB-497D-B32D-2A9D55349183}</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5A4D-42CD-9F9D-72798641BEDE}"/>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{A185415D-2599-43A3-AB71-29005C2BA095}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A4D-42CD-9F9D-72798641BEDE}"/>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{B40A0BFA-E6B6-4F52-BC45-EE1DD997D6FF}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A4D-42CD-9F9D-72798641BEDE}"/>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{45FF0E00-292C-4A2A-91F8-0E85CBD6BC64}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A4D-42CD-9F9D-72798641BEDE}"/>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{5CB69DBA-3AFE-4B2F-9058-566E6CBF6C43}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A4D-42CD-9F9D-72798641BEDE}"/>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{52402C55-E520-45C8-8E97-566504A33AC3}</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5A4D-42CD-9F9D-72798641BEDE}"/>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{7012DE43-AFDE-4412-8835-21EC34E1BBC7}</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5A4D-42CD-9F9D-72798641BEDE}"/>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{3E0FCEA9-5A90-4695-BD08-DB3D5DAE1BA4}</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5A4D-42CD-9F9D-72798641BEDE}"/>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{335C7D7D-C0A6-46B7-863B-35930EE1F47B}</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5A4D-42CD-9F9D-72798641BEDE}"/>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c:v>
                </c:pt>
                <c:pt idx="8">
                  <c:v>62.5</c:v>
                </c:pt>
                <c:pt idx="16">
                  <c:v>63.1</c:v>
                </c:pt>
                <c:pt idx="24">
                  <c:v>64.3</c:v>
                </c:pt>
                <c:pt idx="32">
                  <c:v>64.8</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5A4D-42CD-9F9D-72798641BEDE}"/>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{1790707E-4082-4675-8058-128AF4328F3B}</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5A4D-42CD-9F9D-72798641BEDE}"/>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{FD832EEF-AFFD-45A6-AD29-C843D1EA0D5D}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A4D-42CD-9F9D-72798641BEDE}"/>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{5EE1EEC6-4A4A-473F-90D7-B8CAAB8D07DD}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A4D-42CD-9F9D-72798641BEDE}"/>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{0410E219-FF29-4F0B-BD8D-A36A25B0634E}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A4D-42CD-9F9D-72798641BEDE}"/>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{A5759790-317F-47BB-9158-7553E3375899}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A4D-42CD-9F9D-72798641BEDE}"/>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{3D804DBF-2ADC-41D7-8945-478CEFAB98A6}</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5A4D-42CD-9F9D-72798641BEDE}"/>
                </c:ext>
              </c:extLst>
            </c:dLbl>
            <c:dLbl>
              <c:idx val="16"/>
              <c:layout>
                <c:manualLayout>
                  <c:x val="-3.8390608204468393E-2"/>
                  <c:y val="-6.4739042105865174E-2"/>
                </c:manualLayout>
              </c:layout>
              <c:tx>
                <c:strRef>
                  <c:f>公会計指標分析・財政指標組合せ分析表!$CF$50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{B8FEA8F3-183C-4766-B1CB-D27795AA4528}</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5A4D-42CD-9F9D-72798641BEDE}"/>
                </c:ext>
              </c:extLst>
            </c:dLbl>
            <c:dLbl>
              <c:idx val="24"/>
              <c:layout>
                <c:manualLayout>
                  <c:x val="-2.5640893095999928E-2"/>
                  <c:y val="-6.4739042105865174E-2"/>
                </c:manualLayout>
              </c:layout>
              <c:tx>
                <c:strRef>
                  <c:f>公会計指標分析・財政指標組合せ分析表!$CN$50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{9ED561F6-B7C8-49CC-8EEC-2B627958F25F}</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5A4D-42CD-9F9D-72798641BEDE}"/>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{54F723D9-71D2-4CE1-A367-1D2F7E168297}</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5A4D-42CD-9F9D-72798641BEDE}"/>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64</c:v>
                </c:pt>
                <c:pt idx="8">
                  <c:v>66.2</c:v>
                </c:pt>
                <c:pt idx="16">
                  <c:v>67.099999999999994</c:v>
                </c:pt>
                <c:pt idx="24">
                  <c:v>67</c:v>
                </c:pt>
                <c:pt idx="32">
                  <c:v>68.2</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5A4D-42CD-9F9D-72798641BEDE}"/>
            </c:ext>
          </c:extLst>
        </c:ser>
        <c:dLbls>
          <c:showLegendKey val="0"/>
          <c:showVal val="1"/>
          <c:showCatName val="0"/>
          <c:showSerName val="0"/>
          <c:showPercent val="0"/>
          <c:showBubbleSize val="0"/>
        </c:dLbls>
        <c:axId val="46179840"/>
        <c:axId val="46181760"/>
      </c:scatterChart>
      <c:valAx>
        <c:axId val="46179840"/>
        <c:scaling>
          <c:orientation val="maxMin"/>
          <c:max val="69"/>
          <c:min val="63"/>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{A82995CD-DD26-4C76-B43D-E1C2BE4C3F9E}</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047F-41C8-8147-E808AA210276}"/>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{77E37843-4740-41E6-8A8F-DE901929BCFE}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47F-41C8-8147-E808AA210276}"/>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{2E254612-9EBE-4612-8B0B-410B54159807}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47F-41C8-8147-E808AA210276}"/>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{DB6ABDEB-3392-4A5A-979E-B91CB2E51347}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47F-41C8-8147-E808AA210276}"/>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{A4471F87-D348-4EA9-86D1-218D95F182D2}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47F-41C8-8147-E808AA210276}"/>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{821F3E2D-6245-45E4-990E-B61A6E965611}</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047F-41C8-8147-E808AA210276}"/>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{EFEF7769-A7DD-4ACE-AC17-0FC074EB0319}</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047F-41C8-8147-E808AA210276}"/>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{E4C5C2C5-5310-499E-B36C-DC61622013EA}</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047F-41C8-8147-E808AA210276}"/>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{A6A7EF73-FD7D-4E43-A3CB-C4049BE3BE3E}</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047F-41C8-8147-E808AA210276}"/>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7.9</c:v>
                </c:pt>
                <c:pt idx="8">
                  <c:v>7.8</c:v>
                </c:pt>
                <c:pt idx="16">
                  <c:v>8.1</c:v>
                </c:pt>
                <c:pt idx="24">
                  <c:v>7.8</c:v>
                </c:pt>
                <c:pt idx="32">
                  <c:v>7.7</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047F-41C8-8147-E808AA210276}"/>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4905057365901307E-2"/>
                  <c:y val="-6.2416647087793951E-2"/>
                </c:manualLayout>
              </c:layout>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{CEE1A6CC-3A67-431D-A3C3-A3DB5677B343}</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047F-41C8-8147-E808AA210276}"/>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{6F1B0C0A-5A46-4737-814A-162A681D5365}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47F-41C8-8147-E808AA210276}"/>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{9EA5AB56-45F4-4FA7-9354-2A4C8CB85312}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47F-41C8-8147-E808AA210276}"/>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{F1C51AA9-89CF-450F-96B4-6ACEFA49065E}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47F-41C8-8147-E808AA210276}"/>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{A22AF1EA-70FB-42E5-948E-AC4F355D1AE3}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47F-41C8-8147-E808AA210276}"/>
                </c:ext>
              </c:extLst>
            </c:dLbl>
            <c:dLbl>
              <c:idx val="8"/>
              <c:layout>
                <c:manualLayout>
                  <c:x val="-1.8235628084249993E-2"/>
                  <c:y val="-6.2416647087793951E-2"/>
                </c:manualLayout>
              </c:layout>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{1BDE73D5-9849-4B67-8A4D-3FB2CF26689A}</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047F-41C8-8147-E808AA210276}"/>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{C89E87DE-0459-4169-B79E-629FB88DD57B}</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047F-41C8-8147-E808AA210276}"/>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{5A2624CA-1157-457B-B850-37B3B9D329B5}</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047F-41C8-8147-E808AA210276}"/>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{321B50EB-DD14-42F6-A138-4FB425542230}</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047F-41C8-8147-E808AA210276}"/>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c:v>
                </c:pt>
                <c:pt idx="8">
                  <c:v>8</c:v>
                </c:pt>
                <c:pt idx="16">
                  <c:v>8.3000000000000007</c:v>
                </c:pt>
                <c:pt idx="24">
                  <c:v>8.4</c:v>
                </c:pt>
                <c:pt idx="32">
                  <c:v>8.6999999999999993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047F-41C8-8147-E808AA210276}"/>
            </c:ext>
          </c:extLst>
        </c:ser>
        <c:dLbls>
          <c:showLegendKey val="0"/>
          <c:showVal val="1"/>
          <c:showCatName val="0"/>
          <c:showSerName val="0"/>
          <c:showPercent val="0"/>
          <c:showBubbleSize val="0"/>
        </c:dLbls>
        <c:axId val="84219776"/>
        <c:axId val="84234240"/>
      </c:scatterChart>
      <c:valAx>
        <c:axId val="84219776"/>
        <c:scaling>
          <c:orientation val="maxMin"/>
          <c:max val="8.7999999999999989"/>
          <c:min val="7.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類似団体及び長野県の平均値と比較してやや下回る。</a:t>
          </a:r>
        </a:p>
        <a:p>
          <a:r>
            <a:rPr kumimoji="1" lang="ja-JP" altLang="en-US" sz="1300">
              <a:latin typeface="ＭＳ Ｐゴシック" panose="020B0600070205080204" pitchFamily="50" charset="-128"/>
              <a:ea typeface="ＭＳ Ｐゴシック" panose="020B0600070205080204" pitchFamily="50" charset="-128"/>
            </a:rPr>
            <a:t>　少子高齢化により労働力人口の減少が続いているがコロナ禍以降税収が回復傾向にある中で、令和６年度は橋梁長寿命化修繕事業や索道事業等の大型事業による投資的経費が増加しており、前年度と比較して財政力指数は同水準となった。</a:t>
          </a:r>
        </a:p>
        <a:p>
          <a:r>
            <a:rPr kumimoji="1" lang="ja-JP" altLang="en-US" sz="1300">
              <a:latin typeface="ＭＳ Ｐゴシック" panose="020B0600070205080204" pitchFamily="50" charset="-128"/>
              <a:ea typeface="ＭＳ Ｐゴシック" panose="020B0600070205080204" pitchFamily="50" charset="-128"/>
            </a:rPr>
            <a:t>　また、令和４年度に過疎地域に指定されたことを受けて、過疎対策事業債を活用した積極的な事業を実施しており、今後においても需要額の増加が見込まれ、数値の減少が見込まれる。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19957</xdr:rowOff>
    </xdr:from>
    <xdr:to>
      <xdr:col>23</xdr:col>
      <xdr:colOff>133350</xdr:colOff>
      <xdr:row>44</xdr:row>
      <xdr:rowOff>142119</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192157"/>
          <a:ext cx="0" cy="14937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114196</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57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142119</xdr:rowOff>
    </xdr:from>
    <xdr:to>
      <xdr:col>24</xdr:col>
      <xdr:colOff>12700</xdr:colOff>
      <xdr:row>44</xdr:row>
      <xdr:rowOff>142119</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859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106334</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935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19957</xdr:rowOff>
    </xdr:from>
    <xdr:to>
      <xdr:col>24</xdr:col>
      <xdr:colOff>12700</xdr:colOff>
      <xdr:row>36</xdr:row>
      <xdr:rowOff>19957</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192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106741</xdr:rowOff>
    </xdr:from>
    <xdr:to>
      <xdr:col>23</xdr:col>
      <xdr:colOff>133350</xdr:colOff>
      <xdr:row>43</xdr:row>
      <xdr:rowOff>106741</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47909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37996</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23889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21469</xdr:rowOff>
    </xdr:from>
    <xdr:to>
      <xdr:col>23</xdr:col>
      <xdr:colOff>184150</xdr:colOff>
      <xdr:row>43</xdr:row>
      <xdr:rowOff>123069</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39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95250</xdr:rowOff>
    </xdr:from>
    <xdr:to>
      <xdr:col>19</xdr:col>
      <xdr:colOff>133350</xdr:colOff>
      <xdr:row>43</xdr:row>
      <xdr:rowOff>106741</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467600"/>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21469</xdr:rowOff>
    </xdr:from>
    <xdr:to>
      <xdr:col>19</xdr:col>
      <xdr:colOff>184150</xdr:colOff>
      <xdr:row>43</xdr:row>
      <xdr:rowOff>123069</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39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133246</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16269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72269</xdr:rowOff>
    </xdr:from>
    <xdr:to>
      <xdr:col>15</xdr:col>
      <xdr:colOff>82550</xdr:colOff>
      <xdr:row>43</xdr:row>
      <xdr:rowOff>95250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444619"/>
          <a:ext cx="889000" cy="22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32959</xdr:rowOff>
    </xdr:from>
    <xdr:to>
      <xdr:col>15</xdr:col>
      <xdr:colOff>133350</xdr:colOff>
      <xdr:row>43</xdr:row>
      <xdr:rowOff>134559</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05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144736</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1741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60778</xdr:rowOff>
    </xdr:from>
    <xdr:to>
      <xdr:col>11</xdr:col>
      <xdr:colOff>31750</xdr:colOff>
      <xdr:row>43</xdr:row>
      <xdr:rowOff>72269</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433128"/>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21469</xdr:rowOff>
    </xdr:from>
    <xdr:to>
      <xdr:col>11</xdr:col>
      <xdr:colOff>82550</xdr:colOff>
      <xdr:row>43</xdr:row>
      <xdr:rowOff>123069</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39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107846</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480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169938</xdr:rowOff>
    </xdr:from>
    <xdr:to>
      <xdr:col>7</xdr:col>
      <xdr:colOff>31750</xdr:colOff>
      <xdr:row>43</xdr:row>
      <xdr:rowOff>100088</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37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110265</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139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55941</xdr:rowOff>
    </xdr:from>
    <xdr:to>
      <xdr:col>23</xdr:col>
      <xdr:colOff>184150</xdr:colOff>
      <xdr:row>43</xdr:row>
      <xdr:rowOff>157541</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428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28018</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00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55941</xdr:rowOff>
    </xdr:from>
    <xdr:to>
      <xdr:col>19</xdr:col>
      <xdr:colOff>184150</xdr:colOff>
      <xdr:row>43</xdr:row>
      <xdr:rowOff>157541</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428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142318</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5146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44450</xdr:rowOff>
    </xdr:from>
    <xdr:to>
      <xdr:col>15</xdr:col>
      <xdr:colOff>133350</xdr:colOff>
      <xdr:row>43</xdr:row>
      <xdr:rowOff>146050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41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130827</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50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21469</xdr:rowOff>
    </xdr:from>
    <xdr:to>
      <xdr:col>11</xdr:col>
      <xdr:colOff>82550</xdr:colOff>
      <xdr:row>43</xdr:row>
      <xdr:rowOff>123069</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393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133246</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162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9978</xdr:rowOff>
    </xdr:from>
    <xdr:to>
      <xdr:col>7</xdr:col>
      <xdr:colOff>31750</xdr:colOff>
      <xdr:row>43</xdr:row>
      <xdr:rowOff>111578</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382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96355</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６年度は全国平均値を下回り、類似団体、長野県平均値と同水準となった。主な要因は、令和５年度に引き続き人事院勧告に伴い人件費が増加となったものの義務的経費及び物件費等の抑制に努めており数値は減少した。今後も全国的な賃上げ動向に伴い人件費の増加が見込まれるため、義務的経費及び物件費等の抑制により、経常収支比率</a:t>
          </a:r>
          <a:r>
            <a:rPr kumimoji="1" lang="en-US" altLang="ja-JP" sz="1300">
              <a:latin typeface="ＭＳ Ｐゴシック" panose="020B0600070205080204" pitchFamily="50" charset="-128"/>
              <a:ea typeface="ＭＳ Ｐゴシック" panose="020B0600070205080204" pitchFamily="50" charset="-128"/>
            </a:rPr>
            <a:t>85%</a:t>
          </a:r>
          <a:r>
            <a:rPr kumimoji="1" lang="ja-JP" altLang="en-US" sz="1300">
              <a:latin typeface="ＭＳ Ｐゴシック" panose="020B0600070205080204" pitchFamily="50" charset="-128"/>
              <a:ea typeface="ＭＳ Ｐゴシック" panose="020B0600070205080204" pitchFamily="50" charset="-128"/>
            </a:rPr>
            <a:t>未満を目標とする。</a:t>
          </a: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7831</xdr:rowOff>
    </xdr:from>
    <xdr:to>
      <xdr:col>23</xdr:col>
      <xdr:colOff>133350</xdr:colOff>
      <xdr:row>66</xdr:row>
      <xdr:rowOff>30269</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123381"/>
          <a:ext cx="0" cy="12225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2346</xdr:rowOff>
    </xdr:from>
    <xdr:ext cx="762000" cy="259045"/>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318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30269</xdr:rowOff>
    </xdr:from>
    <xdr:to>
      <xdr:col>24</xdr:col>
      <xdr:colOff>12700</xdr:colOff>
      <xdr:row>66</xdr:row>
      <xdr:rowOff>30269</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345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94208</xdr:rowOff>
    </xdr:from>
    <xdr:ext cx="762000" cy="259045"/>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866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7831</xdr:rowOff>
    </xdr:from>
    <xdr:to>
      <xdr:col>24</xdr:col>
      <xdr:colOff>12700</xdr:colOff>
      <xdr:row>59</xdr:row>
      <xdr:rowOff>7831</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1233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61</xdr:row>
      <xdr:rowOff>59055</xdr:rowOff>
    </xdr:from>
    <xdr:to>
      <xdr:col>23</xdr:col>
      <xdr:colOff>133350</xdr:colOff>
      <xdr:row>61</xdr:row>
      <xdr:rowOff>83185</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flipV="1">
          <a:off x="4114800" y="10517505"/>
          <a:ext cx="8382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16527</xdr:rowOff>
    </xdr:from>
    <xdr:ext cx="762000" cy="259045"/>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04749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44450</xdr:rowOff>
    </xdr:from>
    <xdr:to>
      <xdr:col>23</xdr:col>
      <xdr:colOff>184150</xdr:colOff>
      <xdr:row>61</xdr:row>
      <xdr:rowOff>146050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9022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51012</xdr:rowOff>
    </xdr:from>
    <xdr:to>
      <xdr:col>19</xdr:col>
      <xdr:colOff>133350</xdr:colOff>
      <xdr:row>61</xdr:row>
      <xdr:rowOff>83185</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a:off x="3225800" y="10509462"/>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61</xdr:row>
      <xdr:rowOff>30374</xdr:rowOff>
    </xdr:from>
    <xdr:to>
      <xdr:col>19</xdr:col>
      <xdr:colOff>184150</xdr:colOff>
      <xdr:row>61</xdr:row>
      <xdr:rowOff>131974</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064000" y="1048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142151</xdr:rowOff>
    </xdr:from>
    <xdr:ext cx="736600" cy="259045"/>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02577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22860</xdr:rowOff>
    </xdr:from>
    <xdr:to>
      <xdr:col>15</xdr:col>
      <xdr:colOff>82550</xdr:colOff>
      <xdr:row>61</xdr:row>
      <xdr:rowOff>51012</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a:off x="2336800" y="10481310"/>
          <a:ext cx="8890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6244</xdr:rowOff>
    </xdr:from>
    <xdr:to>
      <xdr:col>15</xdr:col>
      <xdr:colOff>133350</xdr:colOff>
      <xdr:row>61</xdr:row>
      <xdr:rowOff>107844</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3175000" y="10464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92621</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0551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22860</xdr:rowOff>
    </xdr:from>
    <xdr:to>
      <xdr:col>11</xdr:col>
      <xdr:colOff>31750</xdr:colOff>
      <xdr:row>61</xdr:row>
      <xdr:rowOff>129434</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flipV="1">
          <a:off x="1447800" y="10481310"/>
          <a:ext cx="889000" cy="106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105304</xdr:rowOff>
    </xdr:from>
    <xdr:to>
      <xdr:col>11</xdr:col>
      <xdr:colOff>82550</xdr:colOff>
      <xdr:row>61</xdr:row>
      <xdr:rowOff>35454</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2286000" y="10392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45631</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0161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30374</xdr:rowOff>
    </xdr:from>
    <xdr:to>
      <xdr:col>7</xdr:col>
      <xdr:colOff>31750</xdr:colOff>
      <xdr:row>61</xdr:row>
      <xdr:rowOff>131974</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1397000" y="10488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142151</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257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8255</xdr:rowOff>
    </xdr:from>
    <xdr:to>
      <xdr:col>23</xdr:col>
      <xdr:colOff>184150</xdr:colOff>
      <xdr:row>61</xdr:row>
      <xdr:rowOff>109855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902200" y="1046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24782</xdr:rowOff>
    </xdr:from>
    <xdr:ext cx="762000" cy="259045"/>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0311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32385</xdr:rowOff>
    </xdr:from>
    <xdr:to>
      <xdr:col>19</xdr:col>
      <xdr:colOff>184150</xdr:colOff>
      <xdr:row>61</xdr:row>
      <xdr:rowOff>133985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064000" y="1049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118762</xdr:rowOff>
    </xdr:from>
    <xdr:ext cx="7366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105772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212</xdr:rowOff>
    </xdr:from>
    <xdr:to>
      <xdr:col>15</xdr:col>
      <xdr:colOff>133350</xdr:colOff>
      <xdr:row>61</xdr:row>
      <xdr:rowOff>101812</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3175000" y="10458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111989</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102275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60</xdr:row>
      <xdr:rowOff>143510</xdr:rowOff>
    </xdr:from>
    <xdr:to>
      <xdr:col>11</xdr:col>
      <xdr:colOff>82550</xdr:colOff>
      <xdr:row>61</xdr:row>
      <xdr:rowOff>73660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2286000" y="1043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58437</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0516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78634</xdr:rowOff>
    </xdr:from>
    <xdr:to>
      <xdr:col>7</xdr:col>
      <xdr:colOff>31750</xdr:colOff>
      <xdr:row>62</xdr:row>
      <xdr:rowOff>8784</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1397000" y="10537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165011</xdr:rowOff>
    </xdr:from>
    <xdr:ext cx="762000" cy="2590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0623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[308,233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４年度から令和５年度にかけて観光地廃屋撤去事業の実施により物件費が高い水準にあったが、令和６年度は当該事業の完了により決算額は減少した。ただし、類似団体平均を下回るものの、近年の全国的な賃上げ動向に伴い人件費は増加傾向にあるため、物件費等の抑制に努める必要がある。</a:t>
          </a:r>
        </a:p>
      </xdr:txBody>
    </xdr:sp>
    <xdr:clientData/>
  </xdr:twoCellAnchor>
  <xdr:oneCellAnchor>
    <xdr:from>
      <xdr:col>3</xdr:col>
      <xdr:colOff>95250</xdr:colOff>
      <xdr:row>77</xdr:row>
      <xdr:rowOff>6350</xdr:rowOff>
    </xdr:from>
    <xdr:ext cx="349839" cy="225703"/>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a:extLst>
            <a:ext uri="{FF2B5EF4-FFF2-40B4-BE49-F238E27FC236}">
              <a16:creationId xmlns:a16="http://schemas.microsoft.com/office/drawing/2014/main" id="{00000000-0008-0000-0300-0000BD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54832</xdr:rowOff>
    </xdr:from>
    <xdr:to>
      <xdr:col>23</xdr:col>
      <xdr:colOff>133350</xdr:colOff>
      <xdr:row>90</xdr:row>
      <xdr:rowOff>43221</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4953000" y="13942282"/>
          <a:ext cx="0" cy="15314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15298</xdr:rowOff>
    </xdr:from>
    <xdr:ext cx="762000" cy="259045"/>
    <xdr:sp macro="" textlink="">
      <xdr:nvSpPr>
        <xdr:cNvPr id="191" name="人件費・物件費等の状況最小値テキスト">
          <a:extLst>
            <a:ext uri="{FF2B5EF4-FFF2-40B4-BE49-F238E27FC236}">
              <a16:creationId xmlns:a16="http://schemas.microsoft.com/office/drawing/2014/main" id="{00000000-0008-0000-0300-0000BF000000}"/>
            </a:ext>
          </a:extLst>
        </xdr:cNvPr>
        <xdr:cNvSpPr txBox="1"/>
      </xdr:nvSpPr>
      <xdr:spPr>
        <a:xfrm>
          <a:off x="5041900" y="154457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2,080,050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43221</xdr:rowOff>
    </xdr:from>
    <xdr:to>
      <xdr:col>24</xdr:col>
      <xdr:colOff>12700</xdr:colOff>
      <xdr:row>90</xdr:row>
      <xdr:rowOff>43221</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5473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141209</xdr:rowOff>
    </xdr:from>
    <xdr:ext cx="762000" cy="259045"/>
    <xdr:sp macro="" textlink="">
      <xdr:nvSpPr>
        <xdr:cNvPr id="193" name="人件費・物件費等の状況最大値テキスト">
          <a:extLst>
            <a:ext uri="{FF2B5EF4-FFF2-40B4-BE49-F238E27FC236}">
              <a16:creationId xmlns:a16="http://schemas.microsoft.com/office/drawing/2014/main" id="{00000000-0008-0000-0300-0000C1000000}"/>
            </a:ext>
          </a:extLst>
        </xdr:cNvPr>
        <xdr:cNvSpPr txBox="1"/>
      </xdr:nvSpPr>
      <xdr:spPr>
        <a:xfrm>
          <a:off x="5041900" y="13685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54832</xdr:rowOff>
    </xdr:from>
    <xdr:to>
      <xdr:col>24</xdr:col>
      <xdr:colOff>12700</xdr:colOff>
      <xdr:row>81</xdr:row>
      <xdr:rowOff>54832</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39422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161139</xdr:rowOff>
    </xdr:from>
    <xdr:to>
      <xdr:col>23</xdr:col>
      <xdr:colOff>133350</xdr:colOff>
      <xdr:row>81</xdr:row>
      <xdr:rowOff>168487</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114800" y="14048589"/>
          <a:ext cx="838200" cy="7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145915</xdr:rowOff>
    </xdr:from>
    <xdr:ext cx="762000" cy="259045"/>
    <xdr:sp macro="" textlink="">
      <xdr:nvSpPr>
        <xdr:cNvPr id="196" name="人件費・物件費等の状況平均値テキスト">
          <a:extLst>
            <a:ext uri="{FF2B5EF4-FFF2-40B4-BE49-F238E27FC236}">
              <a16:creationId xmlns:a16="http://schemas.microsoft.com/office/drawing/2014/main" id="{00000000-0008-0000-0300-0000C4000000}"/>
            </a:ext>
          </a:extLst>
        </xdr:cNvPr>
        <xdr:cNvSpPr txBox="1"/>
      </xdr:nvSpPr>
      <xdr:spPr>
        <a:xfrm>
          <a:off x="5041900" y="140333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332,031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129480</xdr:rowOff>
    </xdr:from>
    <xdr:to>
      <xdr:col>23</xdr:col>
      <xdr:colOff>184150</xdr:colOff>
      <xdr:row>82</xdr:row>
      <xdr:rowOff>59630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902200" y="140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168487</xdr:rowOff>
    </xdr:from>
    <xdr:to>
      <xdr:col>19</xdr:col>
      <xdr:colOff>133350</xdr:colOff>
      <xdr:row>82</xdr:row>
      <xdr:rowOff>26930</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flipV="1">
          <a:off x="3225800" y="14055937"/>
          <a:ext cx="889000" cy="29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106231</xdr:rowOff>
    </xdr:from>
    <xdr:to>
      <xdr:col>19</xdr:col>
      <xdr:colOff>184150</xdr:colOff>
      <xdr:row>82</xdr:row>
      <xdr:rowOff>36381</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064000" y="13993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46558</xdr:rowOff>
    </xdr:from>
    <xdr:ext cx="7366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3733800" y="137625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303,125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115495</xdr:rowOff>
    </xdr:from>
    <xdr:to>
      <xdr:col>15</xdr:col>
      <xdr:colOff>82550</xdr:colOff>
      <xdr:row>82</xdr:row>
      <xdr:rowOff>26930</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2336800" y="14002945"/>
          <a:ext cx="889000" cy="82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98913</xdr:rowOff>
    </xdr:from>
    <xdr:to>
      <xdr:col>15</xdr:col>
      <xdr:colOff>133350</xdr:colOff>
      <xdr:row>82</xdr:row>
      <xdr:rowOff>29063</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3175000" y="13986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39240</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2844800" y="13755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294,028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98414</xdr:rowOff>
    </xdr:from>
    <xdr:to>
      <xdr:col>11</xdr:col>
      <xdr:colOff>31750</xdr:colOff>
      <xdr:row>81</xdr:row>
      <xdr:rowOff>115495</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1447800" y="13985864"/>
          <a:ext cx="889000" cy="17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85297</xdr:rowOff>
    </xdr:from>
    <xdr:to>
      <xdr:col>11</xdr:col>
      <xdr:colOff>82550</xdr:colOff>
      <xdr:row>82</xdr:row>
      <xdr:rowOff>15447</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2286000" y="13972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224</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955800" y="14059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65103</xdr:rowOff>
    </xdr:from>
    <xdr:to>
      <xdr:col>7</xdr:col>
      <xdr:colOff>31750</xdr:colOff>
      <xdr:row>81</xdr:row>
      <xdr:rowOff>166703</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1397000" y="139525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151480</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066800" y="14038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110339</xdr:rowOff>
    </xdr:from>
    <xdr:to>
      <xdr:col>23</xdr:col>
      <xdr:colOff>184150</xdr:colOff>
      <xdr:row>82</xdr:row>
      <xdr:rowOff>40489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902200" y="13997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31616</xdr:rowOff>
    </xdr:from>
    <xdr:ext cx="762000" cy="259045"/>
    <xdr:sp macro="" textlink="">
      <xdr:nvSpPr>
        <xdr:cNvPr id="215" name="人件費・物件費等の状況該当値テキスト">
          <a:extLst>
            <a:ext uri="{FF2B5EF4-FFF2-40B4-BE49-F238E27FC236}">
              <a16:creationId xmlns:a16="http://schemas.microsoft.com/office/drawing/2014/main" id="{00000000-0008-0000-0300-0000D7000000}"/>
            </a:ext>
          </a:extLst>
        </xdr:cNvPr>
        <xdr:cNvSpPr txBox="1"/>
      </xdr:nvSpPr>
      <xdr:spPr>
        <a:xfrm>
          <a:off x="5041900" y="13919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117687</xdr:rowOff>
    </xdr:from>
    <xdr:to>
      <xdr:col>19</xdr:col>
      <xdr:colOff>184150</xdr:colOff>
      <xdr:row>82</xdr:row>
      <xdr:rowOff>47837</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064000" y="140051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32614</xdr:rowOff>
    </xdr:from>
    <xdr:ext cx="7366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3733800" y="140915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317,370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147580</xdr:rowOff>
    </xdr:from>
    <xdr:to>
      <xdr:col>15</xdr:col>
      <xdr:colOff>133350</xdr:colOff>
      <xdr:row>82</xdr:row>
      <xdr:rowOff>77730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3175000" y="1403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62507</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2844800" y="14121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64695</xdr:rowOff>
    </xdr:from>
    <xdr:to>
      <xdr:col>11</xdr:col>
      <xdr:colOff>82550</xdr:colOff>
      <xdr:row>81</xdr:row>
      <xdr:rowOff>166295</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2286000" y="13952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5022</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955800" y="13721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47614</xdr:rowOff>
    </xdr:from>
    <xdr:to>
      <xdr:col>7</xdr:col>
      <xdr:colOff>31750</xdr:colOff>
      <xdr:row>81</xdr:row>
      <xdr:rowOff>149214</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1397000" y="13935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159391</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066800" y="13703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[98.3]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長野県の人事委員会勧告に基づく給与改善を実施していることから類似団体及び全国町村の平均値を上回る水準となっており、令和６年度も同程度となった。今後も職員給与等の適正化に努めていく。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71261</xdr:rowOff>
    </xdr:from>
    <xdr:to>
      <xdr:col>81</xdr:col>
      <xdr:colOff>44450</xdr:colOff>
      <xdr:row>89</xdr:row>
      <xdr:rowOff>16228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787261"/>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159755</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2473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16228</xdr:rowOff>
    </xdr:from>
    <xdr:to>
      <xdr:col>81</xdr:col>
      <xdr:colOff>133350</xdr:colOff>
      <xdr:row>89</xdr:row>
      <xdr:rowOff>16228</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275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157638</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530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71261</xdr:rowOff>
    </xdr:from>
    <xdr:to>
      <xdr:col>81</xdr:col>
      <xdr:colOff>133350</xdr:colOff>
      <xdr:row>80</xdr:row>
      <xdr:rowOff>71261</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787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168628</xdr:rowOff>
    </xdr:from>
    <xdr:to>
      <xdr:col>81</xdr:col>
      <xdr:colOff>44450</xdr:colOff>
      <xdr:row>87</xdr:row>
      <xdr:rowOff>37395</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6179800" y="14913328"/>
          <a:ext cx="8382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168927</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399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37395</xdr:rowOff>
    </xdr:from>
    <xdr:to>
      <xdr:col>77</xdr:col>
      <xdr:colOff>44450</xdr:colOff>
      <xdr:row>87</xdr:row>
      <xdr:rowOff>37395</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5290800" y="1495354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7761</xdr:rowOff>
    </xdr:from>
    <xdr:to>
      <xdr:col>77</xdr:col>
      <xdr:colOff>95250</xdr:colOff>
      <xdr:row>85</xdr:row>
      <xdr:rowOff>109361</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4581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119538</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3498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37395</xdr:rowOff>
    </xdr:from>
    <xdr:to>
      <xdr:col>72</xdr:col>
      <xdr:colOff>203200</xdr:colOff>
      <xdr:row>87</xdr:row>
      <xdr:rowOff>131234</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flipV="1">
          <a:off x="14401800" y="14953545"/>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7761</xdr:rowOff>
    </xdr:from>
    <xdr:to>
      <xdr:col>73</xdr:col>
      <xdr:colOff>44450</xdr:colOff>
      <xdr:row>85</xdr:row>
      <xdr:rowOff>109361</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4581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119538</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349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23989</xdr:rowOff>
    </xdr:from>
    <xdr:to>
      <xdr:col>68</xdr:col>
      <xdr:colOff>152400</xdr:colOff>
      <xdr:row>87</xdr:row>
      <xdr:rowOff>131234</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4940139"/>
          <a:ext cx="889000" cy="107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165805</xdr:rowOff>
    </xdr:from>
    <xdr:to>
      <xdr:col>68</xdr:col>
      <xdr:colOff>203200</xdr:colOff>
      <xdr:row>85</xdr:row>
      <xdr:rowOff>95955</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567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106132</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336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138995</xdr:rowOff>
    </xdr:from>
    <xdr:to>
      <xdr:col>64</xdr:col>
      <xdr:colOff>152400</xdr:colOff>
      <xdr:row>85</xdr:row>
      <xdr:rowOff>69145</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54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79322</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3096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117828</xdr:rowOff>
    </xdr:from>
    <xdr:to>
      <xdr:col>81</xdr:col>
      <xdr:colOff>95250</xdr:colOff>
      <xdr:row>87</xdr:row>
      <xdr:rowOff>47978</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486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89905</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483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158045</xdr:rowOff>
    </xdr:from>
    <xdr:to>
      <xdr:col>77</xdr:col>
      <xdr:colOff>95250</xdr:colOff>
      <xdr:row>87</xdr:row>
      <xdr:rowOff>88195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490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72972</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49891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158045</xdr:rowOff>
    </xdr:from>
    <xdr:to>
      <xdr:col>73</xdr:col>
      <xdr:colOff>44450</xdr:colOff>
      <xdr:row>87</xdr:row>
      <xdr:rowOff>88195</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4902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72972</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4989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80434</xdr:rowOff>
    </xdr:from>
    <xdr:to>
      <xdr:col>68</xdr:col>
      <xdr:colOff>203200</xdr:colOff>
      <xdr:row>88</xdr:row>
      <xdr:rowOff>10584</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4996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166811</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082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144639</xdr:rowOff>
    </xdr:from>
    <xdr:to>
      <xdr:col>64</xdr:col>
      <xdr:colOff>152400</xdr:colOff>
      <xdr:row>87</xdr:row>
      <xdr:rowOff>74789</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4889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59566</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4975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[13.04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と比較して、人口千人当たりの職員数は少ない状況であるが、令和５年度以降育児に係る働き方が見直され時間短縮勤務の制度に対応するため職員数は増加傾向にある。今後も、デジタル化の推進により行政の効率化等を進め、行政サービス等に配慮した職員数の定員管理に努める。</a:t>
          </a: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111777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163195</xdr:rowOff>
    </xdr:from>
    <xdr:to>
      <xdr:col>81</xdr:col>
      <xdr:colOff>44450</xdr:colOff>
      <xdr:row>66</xdr:row>
      <xdr:rowOff>26448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10107295"/>
          <a:ext cx="0" cy="123485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169975</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314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26448</xdr:rowOff>
    </xdr:from>
    <xdr:to>
      <xdr:col>81</xdr:col>
      <xdr:colOff>133350</xdr:colOff>
      <xdr:row>66</xdr:row>
      <xdr:rowOff>26448</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342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78122</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850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163195</xdr:rowOff>
    </xdr:from>
    <xdr:to>
      <xdr:col>81</xdr:col>
      <xdr:colOff>133350</xdr:colOff>
      <xdr:row>58</xdr:row>
      <xdr:rowOff>163195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0107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88138</xdr:rowOff>
    </xdr:from>
    <xdr:to>
      <xdr:col>81</xdr:col>
      <xdr:colOff>44450</xdr:colOff>
      <xdr:row>60</xdr:row>
      <xdr:rowOff>100203</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flipV="1">
          <a:off x="16179800" y="10375138"/>
          <a:ext cx="8382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84218</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37121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112141</xdr:rowOff>
    </xdr:from>
    <xdr:to>
      <xdr:col>81</xdr:col>
      <xdr:colOff>95250</xdr:colOff>
      <xdr:row>61</xdr:row>
      <xdr:rowOff>42291</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39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86328</xdr:rowOff>
    </xdr:from>
    <xdr:to>
      <xdr:col>77</xdr:col>
      <xdr:colOff>44450</xdr:colOff>
      <xdr:row>60</xdr:row>
      <xdr:rowOff>100203</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373328"/>
          <a:ext cx="889000" cy="13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96456</xdr:rowOff>
    </xdr:from>
    <xdr:to>
      <xdr:col>77</xdr:col>
      <xdr:colOff>95250</xdr:colOff>
      <xdr:row>61</xdr:row>
      <xdr:rowOff>26606</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383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11383</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469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54356</xdr:rowOff>
    </xdr:from>
    <xdr:to>
      <xdr:col>72</xdr:col>
      <xdr:colOff>203200</xdr:colOff>
      <xdr:row>60</xdr:row>
      <xdr:rowOff>86328</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341356"/>
          <a:ext cx="889000" cy="31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84995</xdr:rowOff>
    </xdr:from>
    <xdr:to>
      <xdr:col>73</xdr:col>
      <xdr:colOff>44450</xdr:colOff>
      <xdr:row>61</xdr:row>
      <xdr:rowOff>15145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3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171372</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458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44704</xdr:rowOff>
    </xdr:from>
    <xdr:to>
      <xdr:col>68</xdr:col>
      <xdr:colOff>152400</xdr:colOff>
      <xdr:row>60</xdr:row>
      <xdr:rowOff>54356</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33170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63278</xdr:rowOff>
    </xdr:from>
    <xdr:to>
      <xdr:col>68</xdr:col>
      <xdr:colOff>203200</xdr:colOff>
      <xdr:row>60</xdr:row>
      <xdr:rowOff>164878</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350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149655</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4366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56642</xdr:rowOff>
    </xdr:from>
    <xdr:to>
      <xdr:col>64</xdr:col>
      <xdr:colOff>152400</xdr:colOff>
      <xdr:row>60</xdr:row>
      <xdr:rowOff>158242</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34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143019</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4300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37338</xdr:rowOff>
    </xdr:from>
    <xdr:to>
      <xdr:col>81</xdr:col>
      <xdr:colOff>95250</xdr:colOff>
      <xdr:row>60</xdr:row>
      <xdr:rowOff>138938</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324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53865</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169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49403</xdr:rowOff>
    </xdr:from>
    <xdr:to>
      <xdr:col>77</xdr:col>
      <xdr:colOff>95250</xdr:colOff>
      <xdr:row>60</xdr:row>
      <xdr:rowOff>151003</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336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161180</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01052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35528</xdr:rowOff>
    </xdr:from>
    <xdr:to>
      <xdr:col>73</xdr:col>
      <xdr:colOff>44450</xdr:colOff>
      <xdr:row>60</xdr:row>
      <xdr:rowOff>137128</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32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147305</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009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3556</xdr:rowOff>
    </xdr:from>
    <xdr:to>
      <xdr:col>68</xdr:col>
      <xdr:colOff>203200</xdr:colOff>
      <xdr:row>60</xdr:row>
      <xdr:rowOff>105156</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290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115333</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0059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165354</xdr:rowOff>
    </xdr:from>
    <xdr:to>
      <xdr:col>64</xdr:col>
      <xdr:colOff>152400</xdr:colOff>
      <xdr:row>60</xdr:row>
      <xdr:rowOff>95504</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280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105681</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10049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類似団体平均値を下回っているものの長野県平均値を上回っている。</a:t>
          </a:r>
        </a:p>
        <a:p>
          <a:r>
            <a:rPr kumimoji="1" lang="ja-JP" altLang="en-US" sz="1300">
              <a:latin typeface="ＭＳ Ｐゴシック" panose="020B0600070205080204" pitchFamily="50" charset="-128"/>
              <a:ea typeface="ＭＳ Ｐゴシック" panose="020B0600070205080204" pitchFamily="50" charset="-128"/>
            </a:rPr>
            <a:t>　交付税措置のない地方債の新規借入を抑制し、健全な財政運営に努めているところではあるが、令和４年度に過疎地域指定に伴い過疎対策事業債を活用した事業展開を行っていること、また索道事業においてリフト大規模改修事業による辺地対策事業債の大規模な借入が控えており、今後は増加が見込まれ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42926</xdr:rowOff>
    </xdr:from>
    <xdr:to>
      <xdr:col>81</xdr:col>
      <xdr:colOff>44450</xdr:colOff>
      <xdr:row>43</xdr:row>
      <xdr:rowOff>138684</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386576"/>
          <a:ext cx="0" cy="112445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110761</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483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138684</xdr:rowOff>
    </xdr:from>
    <xdr:to>
      <xdr:col>81</xdr:col>
      <xdr:colOff>133350</xdr:colOff>
      <xdr:row>43</xdr:row>
      <xdr:rowOff>138684</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511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129303</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130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42926</xdr:rowOff>
    </xdr:from>
    <xdr:to>
      <xdr:col>81</xdr:col>
      <xdr:colOff>133350</xdr:colOff>
      <xdr:row>37</xdr:row>
      <xdr:rowOff>42926</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386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85852</xdr:rowOff>
    </xdr:from>
    <xdr:to>
      <xdr:col>81</xdr:col>
      <xdr:colOff>44450</xdr:colOff>
      <xdr:row>41</xdr:row>
      <xdr:rowOff>90678</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7115302"/>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55389</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8483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83312</xdr:rowOff>
    </xdr:from>
    <xdr:to>
      <xdr:col>81</xdr:col>
      <xdr:colOff>95250</xdr:colOff>
      <xdr:row>42</xdr:row>
      <xdr:rowOff>13462</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112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90678</xdr:rowOff>
    </xdr:from>
    <xdr:to>
      <xdr:col>77</xdr:col>
      <xdr:colOff>44450</xdr:colOff>
      <xdr:row>41</xdr:row>
      <xdr:rowOff>105156</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flipV="1">
          <a:off x="15290800" y="7120128"/>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68834</xdr:rowOff>
    </xdr:from>
    <xdr:to>
      <xdr:col>77</xdr:col>
      <xdr:colOff>95250</xdr:colOff>
      <xdr:row>41</xdr:row>
      <xdr:rowOff>170434</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98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155211</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84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90678</xdr:rowOff>
    </xdr:from>
    <xdr:to>
      <xdr:col>72</xdr:col>
      <xdr:colOff>203200</xdr:colOff>
      <xdr:row>41</xdr:row>
      <xdr:rowOff>105156</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4401800" y="7120128"/>
          <a:ext cx="8890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64008</xdr:rowOff>
    </xdr:from>
    <xdr:to>
      <xdr:col>73</xdr:col>
      <xdr:colOff>44450</xdr:colOff>
      <xdr:row>41</xdr:row>
      <xdr:rowOff>165608</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93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150385</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79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90678</xdr:rowOff>
    </xdr:from>
    <xdr:to>
      <xdr:col>68</xdr:col>
      <xdr:colOff>152400</xdr:colOff>
      <xdr:row>41</xdr:row>
      <xdr:rowOff>95504</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7120128"/>
          <a:ext cx="8890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49530</xdr:rowOff>
    </xdr:from>
    <xdr:to>
      <xdr:col>68</xdr:col>
      <xdr:colOff>203200</xdr:colOff>
      <xdr:row>41</xdr:row>
      <xdr:rowOff>151130</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135907</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49530</xdr:rowOff>
    </xdr:from>
    <xdr:to>
      <xdr:col>64</xdr:col>
      <xdr:colOff>152400</xdr:colOff>
      <xdr:row>41</xdr:row>
      <xdr:rowOff>151130</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135907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6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35052</xdr:rowOff>
    </xdr:from>
    <xdr:to>
      <xdr:col>81</xdr:col>
      <xdr:colOff>95250</xdr:colOff>
      <xdr:row>41</xdr:row>
      <xdr:rowOff>136652</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706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51579</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909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39878</xdr:rowOff>
    </xdr:from>
    <xdr:to>
      <xdr:col>77</xdr:col>
      <xdr:colOff>95250</xdr:colOff>
      <xdr:row>41</xdr:row>
      <xdr:rowOff>141478</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151655</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838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54356</xdr:rowOff>
    </xdr:from>
    <xdr:to>
      <xdr:col>73</xdr:col>
      <xdr:colOff>44450</xdr:colOff>
      <xdr:row>41</xdr:row>
      <xdr:rowOff>155956</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7083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166133</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852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39878</xdr:rowOff>
    </xdr:from>
    <xdr:to>
      <xdr:col>68</xdr:col>
      <xdr:colOff>203200</xdr:colOff>
      <xdr:row>41</xdr:row>
      <xdr:rowOff>141478</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151655</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44704</xdr:rowOff>
    </xdr:from>
    <xdr:to>
      <xdr:col>64</xdr:col>
      <xdr:colOff>152400</xdr:colOff>
      <xdr:row>41</xdr:row>
      <xdr:rowOff>146304</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7074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156481</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8430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債残高は令和４年度に過疎地域に指定されたことを受けて、過疎対策事業債を活用した積極的な事業を実施していることから増加傾向にあるが、公営企業債等繰入見込額等の減少、十分な充当可能基金があることから、数値なしとなっている。</a:t>
          </a:r>
        </a:p>
        <a:p>
          <a:r>
            <a:rPr kumimoji="1" lang="ja-JP" altLang="en-US" sz="1300">
              <a:latin typeface="ＭＳ Ｐゴシック" panose="020B0600070205080204" pitchFamily="50" charset="-128"/>
              <a:ea typeface="ＭＳ Ｐゴシック" panose="020B0600070205080204" pitchFamily="50" charset="-128"/>
            </a:rPr>
            <a:t>　今後も、交付税措置のない地方債の新規借入を抑制し、充当可能基金の積み増しに努める。</a:t>
          </a: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1" name="将来負担の状況グラフ枠">
          <a:extLst>
            <a:ext uri="{FF2B5EF4-FFF2-40B4-BE49-F238E27FC236}">
              <a16:creationId xmlns:a16="http://schemas.microsoft.com/office/drawing/2014/main" id="{00000000-0008-0000-0300-0000AF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34643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flipV="1">
          <a:off x="17018000" y="2370667"/>
          <a:ext cx="0" cy="160732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6720</xdr:rowOff>
    </xdr:from>
    <xdr:ext cx="762000" cy="259045"/>
    <xdr:sp macro="" textlink="">
      <xdr:nvSpPr>
        <xdr:cNvPr id="433" name="将来負担の状況最小値テキスト">
          <a:extLst>
            <a:ext uri="{FF2B5EF4-FFF2-40B4-BE49-F238E27FC236}">
              <a16:creationId xmlns:a16="http://schemas.microsoft.com/office/drawing/2014/main" id="{00000000-0008-0000-0300-0000B1010000}"/>
            </a:ext>
          </a:extLst>
        </xdr:cNvPr>
        <xdr:cNvSpPr txBox="1"/>
      </xdr:nvSpPr>
      <xdr:spPr>
        <a:xfrm>
          <a:off x="17106900" y="3950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34643</xdr:rowOff>
    </xdr:from>
    <xdr:to>
      <xdr:col>81</xdr:col>
      <xdr:colOff>133350</xdr:colOff>
      <xdr:row>23</xdr:row>
      <xdr:rowOff>34643</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6929100" y="39779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5" name="将来負担の状況最大値テキスト">
          <a:extLst>
            <a:ext uri="{FF2B5EF4-FFF2-40B4-BE49-F238E27FC236}">
              <a16:creationId xmlns:a16="http://schemas.microsoft.com/office/drawing/2014/main" id="{00000000-0008-0000-0300-0000B3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37" name="将来負担の状況平均値テキスト">
          <a:extLst>
            <a:ext uri="{FF2B5EF4-FFF2-40B4-BE49-F238E27FC236}">
              <a16:creationId xmlns:a16="http://schemas.microsoft.com/office/drawing/2014/main" id="{00000000-0008-0000-0300-0000B5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38" name="フローチャート: 判断 437">
          <a:extLst>
            <a:ext uri="{FF2B5EF4-FFF2-40B4-BE49-F238E27FC236}">
              <a16:creationId xmlns:a16="http://schemas.microsoft.com/office/drawing/2014/main" id="{00000000-0008-0000-0300-0000B6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類似団体及び長野県平均値を上回っている。</a:t>
          </a:r>
        </a:p>
        <a:p>
          <a:r>
            <a:rPr kumimoji="1" lang="ja-JP" altLang="en-US" sz="1300">
              <a:latin typeface="ＭＳ Ｐゴシック" panose="020B0600070205080204" pitchFamily="50" charset="-128"/>
              <a:ea typeface="ＭＳ Ｐゴシック" panose="020B0600070205080204" pitchFamily="50" charset="-128"/>
            </a:rPr>
            <a:t>　主な増加要因は、近年の全国的な賃上げ動向に伴うものと、令和５年度以降育児に係る働き方が見直され時間短縮勤務の制度に対応するため職員数が増加傾向にあるためである。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今後も全国的な賃上げ動向が続くものと見込まれるため、適正な職員数の定員管理により、人件費の抑制に努める。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21844</xdr:rowOff>
    </xdr:from>
    <xdr:to>
      <xdr:col>24</xdr:col>
      <xdr:colOff>25400</xdr:colOff>
      <xdr:row>41</xdr:row>
      <xdr:rowOff>161290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51144"/>
          <a:ext cx="0" cy="1339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133367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162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161290</xdr:rowOff>
    </xdr:from>
    <xdr:to>
      <xdr:col>24</xdr:col>
      <xdr:colOff>114300</xdr:colOff>
      <xdr:row>41</xdr:row>
      <xdr:rowOff>161290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190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108221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21844</xdr:rowOff>
    </xdr:from>
    <xdr:to>
      <xdr:col>24</xdr:col>
      <xdr:colOff>114300</xdr:colOff>
      <xdr:row>34</xdr:row>
      <xdr:rowOff>21844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40132</xdr:rowOff>
    </xdr:from>
    <xdr:to>
      <xdr:col>24</xdr:col>
      <xdr:colOff>25400</xdr:colOff>
      <xdr:row>38</xdr:row>
      <xdr:rowOff>117856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55232"/>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67581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39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51054</xdr:rowOff>
    </xdr:from>
    <xdr:to>
      <xdr:col>24</xdr:col>
      <xdr:colOff>76200</xdr:colOff>
      <xdr:row>37</xdr:row>
      <xdr:rowOff>152654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94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12700</xdr:rowOff>
    </xdr:from>
    <xdr:to>
      <xdr:col>19</xdr:col>
      <xdr:colOff>187325</xdr:colOff>
      <xdr:row>38</xdr:row>
      <xdr:rowOff>40132</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52780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9906</xdr:rowOff>
    </xdr:from>
    <xdr:to>
      <xdr:col>20</xdr:col>
      <xdr:colOff>38100</xdr:colOff>
      <xdr:row>37</xdr:row>
      <xdr:rowOff>111506</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53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121683</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224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129286</xdr:rowOff>
    </xdr:from>
    <xdr:to>
      <xdr:col>15</xdr:col>
      <xdr:colOff>98425</xdr:colOff>
      <xdr:row>38</xdr:row>
      <xdr:rowOff>12700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47293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158496</xdr:rowOff>
    </xdr:from>
    <xdr:to>
      <xdr:col>15</xdr:col>
      <xdr:colOff>149225</xdr:colOff>
      <xdr:row>37</xdr:row>
      <xdr:rowOff>88646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98823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129286</xdr:rowOff>
    </xdr:from>
    <xdr:to>
      <xdr:col>11</xdr:col>
      <xdr:colOff>9525</xdr:colOff>
      <xdr:row>38</xdr:row>
      <xdr:rowOff>40132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72936"/>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135636</xdr:rowOff>
    </xdr:from>
    <xdr:to>
      <xdr:col>11</xdr:col>
      <xdr:colOff>60325</xdr:colOff>
      <xdr:row>37</xdr:row>
      <xdr:rowOff>65786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75963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60198</xdr:rowOff>
    </xdr:from>
    <xdr:to>
      <xdr:col>6</xdr:col>
      <xdr:colOff>171450</xdr:colOff>
      <xdr:row>37</xdr:row>
      <xdr:rowOff>161798</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40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525</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1727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67056</xdr:rowOff>
    </xdr:from>
    <xdr:to>
      <xdr:col>24</xdr:col>
      <xdr:colOff>76200</xdr:colOff>
      <xdr:row>38</xdr:row>
      <xdr:rowOff>168656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82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39133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55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160782</xdr:rowOff>
    </xdr:from>
    <xdr:to>
      <xdr:col>20</xdr:col>
      <xdr:colOff>38100</xdr:colOff>
      <xdr:row>38</xdr:row>
      <xdr:rowOff>90932</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04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75709</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5908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133350</xdr:rowOff>
    </xdr:from>
    <xdr:to>
      <xdr:col>15</xdr:col>
      <xdr:colOff>149225</xdr:colOff>
      <xdr:row>38</xdr:row>
      <xdr:rowOff>63500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48277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6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78486</xdr:rowOff>
    </xdr:from>
    <xdr:to>
      <xdr:col>11</xdr:col>
      <xdr:colOff>60325</xdr:colOff>
      <xdr:row>38</xdr:row>
      <xdr:rowOff>8636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164863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08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160782</xdr:rowOff>
    </xdr:from>
    <xdr:to>
      <xdr:col>6</xdr:col>
      <xdr:colOff>171450</xdr:colOff>
      <xdr:row>38</xdr:row>
      <xdr:rowOff>90932</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504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75709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90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全国平均、類似団体平均及び長野県を下回っているが、近年は物価高騰による影響で令和６年度も例年に比べ高い水準であった。</a:t>
          </a:r>
        </a:p>
        <a:p>
          <a:r>
            <a:rPr kumimoji="1" lang="ja-JP" altLang="en-US" sz="1300">
              <a:latin typeface="ＭＳ Ｐゴシック" panose="020B0600070205080204" pitchFamily="50" charset="-128"/>
              <a:ea typeface="ＭＳ Ｐゴシック" panose="020B0600070205080204" pitchFamily="50" charset="-128"/>
            </a:rPr>
            <a:t>　今後も、委託費や物品購入等の管理の集中化を図り、経費節減に努める。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5" name="物件費グラフ枠">
          <a:extLst>
            <a:ext uri="{FF2B5EF4-FFF2-40B4-BE49-F238E27FC236}">
              <a16:creationId xmlns:a16="http://schemas.microsoft.com/office/drawing/2014/main" id="{00000000-0008-0000-0400-000073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35560</xdr:rowOff>
    </xdr:from>
    <xdr:to>
      <xdr:col>82</xdr:col>
      <xdr:colOff>107950</xdr:colOff>
      <xdr:row>20</xdr:row>
      <xdr:rowOff>6985</xdr:rowOff>
    </xdr:to>
    <xdr:cxnSp macro="">
      <xdr:nvCxnSpPr>
        <xdr:cNvPr id="116" name="直線コネクタ 115">
          <a:extLst>
            <a:ext uri="{FF2B5EF4-FFF2-40B4-BE49-F238E27FC236}">
              <a16:creationId xmlns:a16="http://schemas.microsoft.com/office/drawing/2014/main" id="{00000000-0008-0000-0400-000074000000}"/>
            </a:ext>
          </a:extLst>
        </xdr:cNvPr>
        <xdr:cNvCxnSpPr/>
      </xdr:nvCxnSpPr>
      <xdr:spPr>
        <a:xfrm flipV="1">
          <a:off x="16510000" y="2264410"/>
          <a:ext cx="0" cy="1171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150512</xdr:rowOff>
    </xdr:from>
    <xdr:ext cx="762000" cy="259045"/>
    <xdr:sp macro="" textlink="">
      <xdr:nvSpPr>
        <xdr:cNvPr id="117" name="物件費最小値テキスト">
          <a:extLst>
            <a:ext uri="{FF2B5EF4-FFF2-40B4-BE49-F238E27FC236}">
              <a16:creationId xmlns:a16="http://schemas.microsoft.com/office/drawing/2014/main" id="{00000000-0008-0000-0400-000075000000}"/>
            </a:ext>
          </a:extLst>
        </xdr:cNvPr>
        <xdr:cNvSpPr txBox="1"/>
      </xdr:nvSpPr>
      <xdr:spPr>
        <a:xfrm>
          <a:off x="16598900" y="3408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6985</xdr:rowOff>
    </xdr:from>
    <xdr:to>
      <xdr:col>82</xdr:col>
      <xdr:colOff>196850</xdr:colOff>
      <xdr:row>20</xdr:row>
      <xdr:rowOff>6985</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a:off x="16421100" y="3435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121937</xdr:rowOff>
    </xdr:from>
    <xdr:ext cx="762000" cy="259045"/>
    <xdr:sp macro="" textlink="">
      <xdr:nvSpPr>
        <xdr:cNvPr id="119" name="物件費最大値テキスト">
          <a:extLst>
            <a:ext uri="{FF2B5EF4-FFF2-40B4-BE49-F238E27FC236}">
              <a16:creationId xmlns:a16="http://schemas.microsoft.com/office/drawing/2014/main" id="{00000000-0008-0000-0400-000077000000}"/>
            </a:ext>
          </a:extLst>
        </xdr:cNvPr>
        <xdr:cNvSpPr txBox="1"/>
      </xdr:nvSpPr>
      <xdr:spPr>
        <a:xfrm>
          <a:off x="16598900" y="2007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35560</xdr:rowOff>
    </xdr:from>
    <xdr:to>
      <xdr:col>82</xdr:col>
      <xdr:colOff>196850</xdr:colOff>
      <xdr:row>13</xdr:row>
      <xdr:rowOff>35560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2264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12700</xdr:rowOff>
    </xdr:from>
    <xdr:to>
      <xdr:col>82</xdr:col>
      <xdr:colOff>107950</xdr:colOff>
      <xdr:row>15</xdr:row>
      <xdr:rowOff>35560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flipV="1">
          <a:off x="15671800" y="258445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13987</xdr:rowOff>
    </xdr:from>
    <xdr:ext cx="762000" cy="259045"/>
    <xdr:sp macro="" textlink="">
      <xdr:nvSpPr>
        <xdr:cNvPr id="122" name="物件費平均値テキスト">
          <a:extLst>
            <a:ext uri="{FF2B5EF4-FFF2-40B4-BE49-F238E27FC236}">
              <a16:creationId xmlns:a16="http://schemas.microsoft.com/office/drawing/2014/main" id="{00000000-0008-0000-0400-00007A000000}"/>
            </a:ext>
          </a:extLst>
        </xdr:cNvPr>
        <xdr:cNvSpPr txBox="1"/>
      </xdr:nvSpPr>
      <xdr:spPr>
        <a:xfrm>
          <a:off x="16598900" y="25857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41910</xdr:rowOff>
    </xdr:from>
    <xdr:to>
      <xdr:col>82</xdr:col>
      <xdr:colOff>158750</xdr:colOff>
      <xdr:row>15</xdr:row>
      <xdr:rowOff>143510</xdr:rowOff>
    </xdr:to>
    <xdr:sp macro="" textlink="">
      <xdr:nvSpPr>
        <xdr:cNvPr id="123" name="フローチャート: 判断 122">
          <a:extLst>
            <a:ext uri="{FF2B5EF4-FFF2-40B4-BE49-F238E27FC236}">
              <a16:creationId xmlns:a16="http://schemas.microsoft.com/office/drawing/2014/main" id="{00000000-0008-0000-0400-00007B000000}"/>
            </a:ext>
          </a:extLst>
        </xdr:cNvPr>
        <xdr:cNvSpPr/>
      </xdr:nvSpPr>
      <xdr:spPr>
        <a:xfrm>
          <a:off x="16459200" y="261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127000</xdr:rowOff>
    </xdr:from>
    <xdr:to>
      <xdr:col>78</xdr:col>
      <xdr:colOff>69850</xdr:colOff>
      <xdr:row>15</xdr:row>
      <xdr:rowOff>35560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782800" y="2527300"/>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30480</xdr:rowOff>
    </xdr:from>
    <xdr:to>
      <xdr:col>78</xdr:col>
      <xdr:colOff>120650</xdr:colOff>
      <xdr:row>15</xdr:row>
      <xdr:rowOff>132080</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5621000" y="260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116857</xdr:rowOff>
    </xdr:from>
    <xdr:ext cx="7366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5290800" y="26886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127000</xdr:rowOff>
    </xdr:from>
    <xdr:to>
      <xdr:col>73</xdr:col>
      <xdr:colOff>180975</xdr:colOff>
      <xdr:row>14</xdr:row>
      <xdr:rowOff>132715</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flipV="1">
          <a:off x="13893800" y="2527300"/>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1905</xdr:rowOff>
    </xdr:from>
    <xdr:to>
      <xdr:col>74</xdr:col>
      <xdr:colOff>31750</xdr:colOff>
      <xdr:row>15</xdr:row>
      <xdr:rowOff>103505</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732000" y="2573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88282</xdr:rowOff>
    </xdr:from>
    <xdr:ext cx="7620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4401800" y="2660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109855</xdr:rowOff>
    </xdr:from>
    <xdr:to>
      <xdr:col>69</xdr:col>
      <xdr:colOff>92075</xdr:colOff>
      <xdr:row>14</xdr:row>
      <xdr:rowOff>132715</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004800" y="251015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14</xdr:row>
      <xdr:rowOff>121920</xdr:rowOff>
    </xdr:from>
    <xdr:to>
      <xdr:col>69</xdr:col>
      <xdr:colOff>142875</xdr:colOff>
      <xdr:row>15</xdr:row>
      <xdr:rowOff>52070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843000" y="252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36847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512800" y="260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139065</xdr:rowOff>
    </xdr:from>
    <xdr:to>
      <xdr:col>65</xdr:col>
      <xdr:colOff>53975</xdr:colOff>
      <xdr:row>15</xdr:row>
      <xdr:rowOff>69215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2954000" y="2539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53992</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2623800" y="26257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133350</xdr:rowOff>
    </xdr:from>
    <xdr:to>
      <xdr:col>82</xdr:col>
      <xdr:colOff>158750</xdr:colOff>
      <xdr:row>15</xdr:row>
      <xdr:rowOff>63500</xdr:rowOff>
    </xdr:to>
    <xdr:sp macro="" textlink="">
      <xdr:nvSpPr>
        <xdr:cNvPr id="140" name="楕円 139">
          <a:extLst>
            <a:ext uri="{FF2B5EF4-FFF2-40B4-BE49-F238E27FC236}">
              <a16:creationId xmlns:a16="http://schemas.microsoft.com/office/drawing/2014/main" id="{00000000-0008-0000-0400-00008C000000}"/>
            </a:ext>
          </a:extLst>
        </xdr:cNvPr>
        <xdr:cNvSpPr/>
      </xdr:nvSpPr>
      <xdr:spPr>
        <a:xfrm>
          <a:off x="16459200" y="2533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149877</xdr:rowOff>
    </xdr:from>
    <xdr:ext cx="762000" cy="259045"/>
    <xdr:sp macro="" textlink="">
      <xdr:nvSpPr>
        <xdr:cNvPr id="141" name="物件費該当値テキスト">
          <a:extLst>
            <a:ext uri="{FF2B5EF4-FFF2-40B4-BE49-F238E27FC236}">
              <a16:creationId xmlns:a16="http://schemas.microsoft.com/office/drawing/2014/main" id="{00000000-0008-0000-0400-00008D000000}"/>
            </a:ext>
          </a:extLst>
        </xdr:cNvPr>
        <xdr:cNvSpPr txBox="1"/>
      </xdr:nvSpPr>
      <xdr:spPr>
        <a:xfrm>
          <a:off x="16598900" y="2378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156210</xdr:rowOff>
    </xdr:from>
    <xdr:to>
      <xdr:col>78</xdr:col>
      <xdr:colOff>120650</xdr:colOff>
      <xdr:row>15</xdr:row>
      <xdr:rowOff>86360</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5621000" y="255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96537</xdr:rowOff>
    </xdr:from>
    <xdr:ext cx="7366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5290800" y="23253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76200</xdr:rowOff>
    </xdr:from>
    <xdr:to>
      <xdr:col>74</xdr:col>
      <xdr:colOff>31750</xdr:colOff>
      <xdr:row>15</xdr:row>
      <xdr:rowOff>6350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4732000" y="247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16527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401800" y="224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81915</xdr:rowOff>
    </xdr:from>
    <xdr:to>
      <xdr:col>69</xdr:col>
      <xdr:colOff>142875</xdr:colOff>
      <xdr:row>15</xdr:row>
      <xdr:rowOff>12065</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3843000" y="248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22242</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3512800" y="2251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59055</xdr:rowOff>
    </xdr:from>
    <xdr:to>
      <xdr:col>65</xdr:col>
      <xdr:colOff>53975</xdr:colOff>
      <xdr:row>14</xdr:row>
      <xdr:rowOff>160655</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2954000" y="2459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170832</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623800" y="2228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0" name="正方形/長方形 149">
          <a:extLst>
            <a:ext uri="{FF2B5EF4-FFF2-40B4-BE49-F238E27FC236}">
              <a16:creationId xmlns:a16="http://schemas.microsoft.com/office/drawing/2014/main" id="{00000000-0008-0000-0400-000096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0" name="テキスト ボックス 159">
          <a:extLst>
            <a:ext uri="{FF2B5EF4-FFF2-40B4-BE49-F238E27FC236}">
              <a16:creationId xmlns:a16="http://schemas.microsoft.com/office/drawing/2014/main" id="{00000000-0008-0000-0400-0000A0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令和５年度は物価高対策支援給付施策により高い数値であったが、令和６年度は減少した。</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いずれの年度も類似団体及び長野県の平均値を下回っているが、障がい者支援事業費及び福祉医療給付事業費はその年度により変動することから、今後も各扶助制度に対応できる財政運営に努める。</a:t>
          </a:r>
        </a:p>
      </xdr:txBody>
    </xdr:sp>
    <xdr:clientData/>
  </xdr:twoCellAnchor>
  <xdr:oneCellAnchor>
    <xdr:from>
      <xdr:col>3</xdr:col>
      <xdr:colOff>123825</xdr:colOff>
      <xdr:row>49</xdr:row>
      <xdr:rowOff>107950</xdr:rowOff>
    </xdr:from>
    <xdr:ext cx="298543" cy="225703"/>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2" name="直線コネクタ 161">
          <a:extLst>
            <a:ext uri="{FF2B5EF4-FFF2-40B4-BE49-F238E27FC236}">
              <a16:creationId xmlns:a16="http://schemas.microsoft.com/office/drawing/2014/main" id="{00000000-0008-0000-0400-0000A2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50800</xdr:rowOff>
    </xdr:from>
    <xdr:to>
      <xdr:col>24</xdr:col>
      <xdr:colOff>25400</xdr:colOff>
      <xdr:row>61</xdr:row>
      <xdr:rowOff>50800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8966200"/>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22877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481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50800</xdr:rowOff>
    </xdr:from>
    <xdr:to>
      <xdr:col>24</xdr:col>
      <xdr:colOff>114300</xdr:colOff>
      <xdr:row>61</xdr:row>
      <xdr:rowOff>50800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509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137177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70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50800</xdr:rowOff>
    </xdr:from>
    <xdr:to>
      <xdr:col>24</xdr:col>
      <xdr:colOff>114300</xdr:colOff>
      <xdr:row>52</xdr:row>
      <xdr:rowOff>50800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896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31750</xdr:rowOff>
    </xdr:from>
    <xdr:to>
      <xdr:col>24</xdr:col>
      <xdr:colOff>25400</xdr:colOff>
      <xdr:row>54</xdr:row>
      <xdr:rowOff>165100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290050"/>
          <a:ext cx="8382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143527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4018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0</xdr:rowOff>
    </xdr:from>
    <xdr:to>
      <xdr:col>24</xdr:col>
      <xdr:colOff>76200</xdr:colOff>
      <xdr:row>55</xdr:row>
      <xdr:rowOff>101600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107950</xdr:rowOff>
    </xdr:from>
    <xdr:to>
      <xdr:col>19</xdr:col>
      <xdr:colOff>187325</xdr:colOff>
      <xdr:row>54</xdr:row>
      <xdr:rowOff>165100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3662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152400</xdr:rowOff>
    </xdr:from>
    <xdr:to>
      <xdr:col>20</xdr:col>
      <xdr:colOff>38100</xdr:colOff>
      <xdr:row>55</xdr:row>
      <xdr:rowOff>82550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67327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497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50800</xdr:rowOff>
    </xdr:from>
    <xdr:to>
      <xdr:col>15</xdr:col>
      <xdr:colOff>98425</xdr:colOff>
      <xdr:row>54</xdr:row>
      <xdr:rowOff>107950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3091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114300</xdr:rowOff>
    </xdr:from>
    <xdr:to>
      <xdr:col>15</xdr:col>
      <xdr:colOff>149225</xdr:colOff>
      <xdr:row>55</xdr:row>
      <xdr:rowOff>44450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29227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50800</xdr:rowOff>
    </xdr:from>
    <xdr:to>
      <xdr:col>11</xdr:col>
      <xdr:colOff>9525</xdr:colOff>
      <xdr:row>54</xdr:row>
      <xdr:rowOff>50800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1320800" y="93091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29227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152400</xdr:rowOff>
    </xdr:from>
    <xdr:to>
      <xdr:col>6</xdr:col>
      <xdr:colOff>171450</xdr:colOff>
      <xdr:row>55</xdr:row>
      <xdr:rowOff>82550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67327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49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152400</xdr:rowOff>
    </xdr:from>
    <xdr:to>
      <xdr:col>24</xdr:col>
      <xdr:colOff>76200</xdr:colOff>
      <xdr:row>54</xdr:row>
      <xdr:rowOff>82550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168927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114300</xdr:rowOff>
    </xdr:from>
    <xdr:to>
      <xdr:col>20</xdr:col>
      <xdr:colOff>38100</xdr:colOff>
      <xdr:row>55</xdr:row>
      <xdr:rowOff>44450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37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54627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14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57150</xdr:rowOff>
    </xdr:from>
    <xdr:to>
      <xdr:col>15</xdr:col>
      <xdr:colOff>149225</xdr:colOff>
      <xdr:row>54</xdr:row>
      <xdr:rowOff>158750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168927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0</xdr:rowOff>
    </xdr:from>
    <xdr:to>
      <xdr:col>11</xdr:col>
      <xdr:colOff>60325</xdr:colOff>
      <xdr:row>54</xdr:row>
      <xdr:rowOff>101600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111777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0</xdr:rowOff>
    </xdr:from>
    <xdr:to>
      <xdr:col>6</xdr:col>
      <xdr:colOff>171450</xdr:colOff>
      <xdr:row>54</xdr:row>
      <xdr:rowOff>101600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111777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補助費等における記載と関連しており、令和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年度より下水道事業会計の法適用への移行に伴う科目見直しにより、繰出金が大幅に減少している。今後も適正な水準の維持に努める。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5" name="その他グラフ枠">
          <a:extLst>
            <a:ext uri="{FF2B5EF4-FFF2-40B4-BE49-F238E27FC236}">
              <a16:creationId xmlns:a16="http://schemas.microsoft.com/office/drawing/2014/main" id="{00000000-0008-0000-0400-0000EB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104140</xdr:rowOff>
    </xdr:from>
    <xdr:to>
      <xdr:col>82</xdr:col>
      <xdr:colOff>107950</xdr:colOff>
      <xdr:row>61</xdr:row>
      <xdr:rowOff>42418</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flipV="1">
          <a:off x="16510000" y="9019540"/>
          <a:ext cx="0" cy="1481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14495</xdr:rowOff>
    </xdr:from>
    <xdr:ext cx="762000" cy="259045"/>
    <xdr:sp macro="" textlink="">
      <xdr:nvSpPr>
        <xdr:cNvPr id="237" name="その他最小値テキスト">
          <a:extLst>
            <a:ext uri="{FF2B5EF4-FFF2-40B4-BE49-F238E27FC236}">
              <a16:creationId xmlns:a16="http://schemas.microsoft.com/office/drawing/2014/main" id="{00000000-0008-0000-0400-0000ED000000}"/>
            </a:ext>
          </a:extLst>
        </xdr:cNvPr>
        <xdr:cNvSpPr txBox="1"/>
      </xdr:nvSpPr>
      <xdr:spPr>
        <a:xfrm>
          <a:off x="16598900" y="10472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42418</xdr:rowOff>
    </xdr:from>
    <xdr:to>
      <xdr:col>82</xdr:col>
      <xdr:colOff>196850</xdr:colOff>
      <xdr:row>61</xdr:row>
      <xdr:rowOff>42418</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6421100" y="10500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19067</xdr:rowOff>
    </xdr:from>
    <xdr:ext cx="762000" cy="259045"/>
    <xdr:sp macro="" textlink="">
      <xdr:nvSpPr>
        <xdr:cNvPr id="239" name="その他最大値テキスト">
          <a:extLst>
            <a:ext uri="{FF2B5EF4-FFF2-40B4-BE49-F238E27FC236}">
              <a16:creationId xmlns:a16="http://schemas.microsoft.com/office/drawing/2014/main" id="{00000000-0008-0000-0400-0000EF000000}"/>
            </a:ext>
          </a:extLst>
        </xdr:cNvPr>
        <xdr:cNvSpPr txBox="1"/>
      </xdr:nvSpPr>
      <xdr:spPr>
        <a:xfrm>
          <a:off x="16598900" y="876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104140</xdr:rowOff>
    </xdr:from>
    <xdr:to>
      <xdr:col>82</xdr:col>
      <xdr:colOff>196850</xdr:colOff>
      <xdr:row>52</xdr:row>
      <xdr:rowOff>104140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6421100" y="9019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101854</xdr:rowOff>
    </xdr:from>
    <xdr:to>
      <xdr:col>82</xdr:col>
      <xdr:colOff>107950</xdr:colOff>
      <xdr:row>55</xdr:row>
      <xdr:rowOff>120142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5671800" y="9531604"/>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16273</xdr:rowOff>
    </xdr:from>
    <xdr:ext cx="762000" cy="259045"/>
    <xdr:sp macro="" textlink="">
      <xdr:nvSpPr>
        <xdr:cNvPr id="242" name="その他平均値テキスト">
          <a:extLst>
            <a:ext uri="{FF2B5EF4-FFF2-40B4-BE49-F238E27FC236}">
              <a16:creationId xmlns:a16="http://schemas.microsoft.com/office/drawing/2014/main" id="{00000000-0008-0000-0400-0000F2000000}"/>
            </a:ext>
          </a:extLst>
        </xdr:cNvPr>
        <xdr:cNvSpPr txBox="1"/>
      </xdr:nvSpPr>
      <xdr:spPr>
        <a:xfrm>
          <a:off x="16598900" y="96174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44196</xdr:rowOff>
    </xdr:from>
    <xdr:to>
      <xdr:col>82</xdr:col>
      <xdr:colOff>158750</xdr:colOff>
      <xdr:row>56</xdr:row>
      <xdr:rowOff>145796</xdr:rowOff>
    </xdr:to>
    <xdr:sp macro="" textlink="">
      <xdr:nvSpPr>
        <xdr:cNvPr id="243" name="フローチャート: 判断 242">
          <a:extLst>
            <a:ext uri="{FF2B5EF4-FFF2-40B4-BE49-F238E27FC236}">
              <a16:creationId xmlns:a16="http://schemas.microsoft.com/office/drawing/2014/main" id="{00000000-0008-0000-0400-0000F3000000}"/>
            </a:ext>
          </a:extLst>
        </xdr:cNvPr>
        <xdr:cNvSpPr/>
      </xdr:nvSpPr>
      <xdr:spPr>
        <a:xfrm>
          <a:off x="16459200" y="9645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110998</xdr:rowOff>
    </xdr:from>
    <xdr:to>
      <xdr:col>78</xdr:col>
      <xdr:colOff>69850</xdr:colOff>
      <xdr:row>55</xdr:row>
      <xdr:rowOff>120142</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4782800" y="954074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9906</xdr:rowOff>
    </xdr:from>
    <xdr:to>
      <xdr:col>78</xdr:col>
      <xdr:colOff>120650</xdr:colOff>
      <xdr:row>57</xdr:row>
      <xdr:rowOff>111506</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5621000" y="9782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96283</xdr:rowOff>
    </xdr:from>
    <xdr:ext cx="7366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5290800" y="9868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110998</xdr:rowOff>
    </xdr:from>
    <xdr:to>
      <xdr:col>73</xdr:col>
      <xdr:colOff>180975</xdr:colOff>
      <xdr:row>56</xdr:row>
      <xdr:rowOff>12700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3893800" y="9540748"/>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83058</xdr:rowOff>
    </xdr:from>
    <xdr:to>
      <xdr:col>74</xdr:col>
      <xdr:colOff>31750</xdr:colOff>
      <xdr:row>58</xdr:row>
      <xdr:rowOff>13208</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732000" y="9855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169435</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4401800" y="99420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12700</xdr:rowOff>
    </xdr:from>
    <xdr:to>
      <xdr:col>69</xdr:col>
      <xdr:colOff>92075</xdr:colOff>
      <xdr:row>60</xdr:row>
      <xdr:rowOff>159004</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3004800" y="9613900"/>
          <a:ext cx="889000" cy="832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55626</xdr:rowOff>
    </xdr:from>
    <xdr:to>
      <xdr:col>69</xdr:col>
      <xdr:colOff>142875</xdr:colOff>
      <xdr:row>57</xdr:row>
      <xdr:rowOff>157226</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843000" y="9828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142003</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512800" y="9914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147066</xdr:rowOff>
    </xdr:from>
    <xdr:to>
      <xdr:col>65</xdr:col>
      <xdr:colOff>53975</xdr:colOff>
      <xdr:row>58</xdr:row>
      <xdr:rowOff>77216</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2954000" y="9919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87393</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2623800" y="9688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51054</xdr:rowOff>
    </xdr:from>
    <xdr:to>
      <xdr:col>82</xdr:col>
      <xdr:colOff>158750</xdr:colOff>
      <xdr:row>55</xdr:row>
      <xdr:rowOff>152654</xdr:rowOff>
    </xdr:to>
    <xdr:sp macro="" textlink="">
      <xdr:nvSpPr>
        <xdr:cNvPr id="260" name="楕円 259">
          <a:extLst>
            <a:ext uri="{FF2B5EF4-FFF2-40B4-BE49-F238E27FC236}">
              <a16:creationId xmlns:a16="http://schemas.microsoft.com/office/drawing/2014/main" id="{00000000-0008-0000-0400-000004010000}"/>
            </a:ext>
          </a:extLst>
        </xdr:cNvPr>
        <xdr:cNvSpPr/>
      </xdr:nvSpPr>
      <xdr:spPr>
        <a:xfrm>
          <a:off x="16459200" y="9480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67581</xdr:rowOff>
    </xdr:from>
    <xdr:ext cx="762000" cy="259045"/>
    <xdr:sp macro="" textlink="">
      <xdr:nvSpPr>
        <xdr:cNvPr id="261" name="その他該当値テキスト">
          <a:extLst>
            <a:ext uri="{FF2B5EF4-FFF2-40B4-BE49-F238E27FC236}">
              <a16:creationId xmlns:a16="http://schemas.microsoft.com/office/drawing/2014/main" id="{00000000-0008-0000-0400-000005010000}"/>
            </a:ext>
          </a:extLst>
        </xdr:cNvPr>
        <xdr:cNvSpPr txBox="1"/>
      </xdr:nvSpPr>
      <xdr:spPr>
        <a:xfrm>
          <a:off x="16598900" y="9325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69342</xdr:rowOff>
    </xdr:from>
    <xdr:to>
      <xdr:col>78</xdr:col>
      <xdr:colOff>120650</xdr:colOff>
      <xdr:row>55</xdr:row>
      <xdr:rowOff>170942</xdr:rowOff>
    </xdr:to>
    <xdr:sp macro="" textlink="">
      <xdr:nvSpPr>
        <xdr:cNvPr id="262" name="楕円 261">
          <a:extLst>
            <a:ext uri="{FF2B5EF4-FFF2-40B4-BE49-F238E27FC236}">
              <a16:creationId xmlns:a16="http://schemas.microsoft.com/office/drawing/2014/main" id="{00000000-0008-0000-0400-000006010000}"/>
            </a:ext>
          </a:extLst>
        </xdr:cNvPr>
        <xdr:cNvSpPr/>
      </xdr:nvSpPr>
      <xdr:spPr>
        <a:xfrm>
          <a:off x="15621000" y="9499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9669</xdr:rowOff>
    </xdr:from>
    <xdr:ext cx="7366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5290800" y="92679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60198</xdr:rowOff>
    </xdr:from>
    <xdr:to>
      <xdr:col>74</xdr:col>
      <xdr:colOff>31750</xdr:colOff>
      <xdr:row>55</xdr:row>
      <xdr:rowOff>161798</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4732000" y="9489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525</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401800" y="9258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133350</xdr:rowOff>
    </xdr:from>
    <xdr:to>
      <xdr:col>69</xdr:col>
      <xdr:colOff>142875</xdr:colOff>
      <xdr:row>56</xdr:row>
      <xdr:rowOff>63500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3843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73677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512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60</xdr:row>
      <xdr:rowOff>108204</xdr:rowOff>
    </xdr:from>
    <xdr:to>
      <xdr:col>65</xdr:col>
      <xdr:colOff>53975</xdr:colOff>
      <xdr:row>61</xdr:row>
      <xdr:rowOff>38354</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2954000" y="10395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61</xdr:row>
      <xdr:rowOff>23131</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623800" y="10481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類似団体及び長野県平均値を上回っている。</a:t>
          </a:r>
        </a:p>
        <a:p>
          <a:r>
            <a:rPr kumimoji="1" lang="ja-JP" altLang="en-US" sz="1300">
              <a:latin typeface="ＭＳ Ｐゴシック" panose="020B0600070205080204" pitchFamily="50" charset="-128"/>
              <a:ea typeface="ＭＳ Ｐゴシック" panose="020B0600070205080204" pitchFamily="50" charset="-128"/>
            </a:rPr>
            <a:t>　令和３年度より下水道事業会計の法適用への移行に伴う科目見直しにより大幅に増加したが、事業の適正化に努め近年は減少傾向にある。今後においても下水道事業の経費節減に努める。</a:t>
          </a:r>
        </a:p>
      </xdr:txBody>
    </xdr:sp>
    <xdr:clientData/>
  </xdr:twoCellAnchor>
  <xdr:oneCellAnchor>
    <xdr:from>
      <xdr:col>62</xdr:col>
      <xdr:colOff>6350</xdr:colOff>
      <xdr:row>29</xdr:row>
      <xdr:rowOff>107950</xdr:rowOff>
    </xdr:from>
    <xdr:ext cx="298543" cy="225703"/>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2" name="直線コネクタ 281">
          <a:extLst>
            <a:ext uri="{FF2B5EF4-FFF2-40B4-BE49-F238E27FC236}">
              <a16:creationId xmlns:a16="http://schemas.microsoft.com/office/drawing/2014/main" id="{00000000-0008-0000-0400-00001A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4" name="直線コネクタ 283">
          <a:extLst>
            <a:ext uri="{FF2B5EF4-FFF2-40B4-BE49-F238E27FC236}">
              <a16:creationId xmlns:a16="http://schemas.microsoft.com/office/drawing/2014/main" id="{00000000-0008-0000-0400-00001C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3" name="補助費等グラフ枠">
          <a:extLst>
            <a:ext uri="{FF2B5EF4-FFF2-40B4-BE49-F238E27FC236}">
              <a16:creationId xmlns:a16="http://schemas.microsoft.com/office/drawing/2014/main" id="{00000000-0008-0000-0400-000025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168148</xdr:rowOff>
    </xdr:from>
    <xdr:to>
      <xdr:col>82</xdr:col>
      <xdr:colOff>107950</xdr:colOff>
      <xdr:row>40</xdr:row>
      <xdr:rowOff>140716</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flipV="1">
          <a:off x="16510000" y="599744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112793</xdr:rowOff>
    </xdr:from>
    <xdr:ext cx="762000" cy="259045"/>
    <xdr:sp macro="" textlink="">
      <xdr:nvSpPr>
        <xdr:cNvPr id="295" name="補助費等最小値テキスト">
          <a:extLst>
            <a:ext uri="{FF2B5EF4-FFF2-40B4-BE49-F238E27FC236}">
              <a16:creationId xmlns:a16="http://schemas.microsoft.com/office/drawing/2014/main" id="{00000000-0008-0000-0400-000027010000}"/>
            </a:ext>
          </a:extLst>
        </xdr:cNvPr>
        <xdr:cNvSpPr txBox="1"/>
      </xdr:nvSpPr>
      <xdr:spPr>
        <a:xfrm>
          <a:off x="16598900" y="6970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140716</xdr:rowOff>
    </xdr:from>
    <xdr:to>
      <xdr:col>82</xdr:col>
      <xdr:colOff>196850</xdr:colOff>
      <xdr:row>40</xdr:row>
      <xdr:rowOff>140716</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6421100" y="6998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83075</xdr:rowOff>
    </xdr:from>
    <xdr:ext cx="762000" cy="259045"/>
    <xdr:sp macro="" textlink="">
      <xdr:nvSpPr>
        <xdr:cNvPr id="297" name="補助費等最大値テキスト">
          <a:extLst>
            <a:ext uri="{FF2B5EF4-FFF2-40B4-BE49-F238E27FC236}">
              <a16:creationId xmlns:a16="http://schemas.microsoft.com/office/drawing/2014/main" id="{00000000-0008-0000-0400-000029010000}"/>
            </a:ext>
          </a:extLst>
        </xdr:cNvPr>
        <xdr:cNvSpPr txBox="1"/>
      </xdr:nvSpPr>
      <xdr:spPr>
        <a:xfrm>
          <a:off x="16598900" y="5740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168148</xdr:rowOff>
    </xdr:from>
    <xdr:to>
      <xdr:col>82</xdr:col>
      <xdr:colOff>196850</xdr:colOff>
      <xdr:row>34</xdr:row>
      <xdr:rowOff>168148</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6421100" y="5997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10414</xdr:rowOff>
    </xdr:from>
    <xdr:to>
      <xdr:col>82</xdr:col>
      <xdr:colOff>107950</xdr:colOff>
      <xdr:row>39</xdr:row>
      <xdr:rowOff>83566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5671800" y="6696964"/>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149877</xdr:rowOff>
    </xdr:from>
    <xdr:ext cx="762000" cy="259045"/>
    <xdr:sp macro="" textlink="">
      <xdr:nvSpPr>
        <xdr:cNvPr id="300" name="補助費等平均値テキスト">
          <a:extLst>
            <a:ext uri="{FF2B5EF4-FFF2-40B4-BE49-F238E27FC236}">
              <a16:creationId xmlns:a16="http://schemas.microsoft.com/office/drawing/2014/main" id="{00000000-0008-0000-0400-00002C010000}"/>
            </a:ext>
          </a:extLst>
        </xdr:cNvPr>
        <xdr:cNvSpPr txBox="1"/>
      </xdr:nvSpPr>
      <xdr:spPr>
        <a:xfrm>
          <a:off x="16598900" y="6322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133350</xdr:rowOff>
    </xdr:from>
    <xdr:to>
      <xdr:col>82</xdr:col>
      <xdr:colOff>158750</xdr:colOff>
      <xdr:row>38</xdr:row>
      <xdr:rowOff>63500</xdr:rowOff>
    </xdr:to>
    <xdr:sp macro="" textlink="">
      <xdr:nvSpPr>
        <xdr:cNvPr id="301" name="フローチャート: 判断 300">
          <a:extLst>
            <a:ext uri="{FF2B5EF4-FFF2-40B4-BE49-F238E27FC236}">
              <a16:creationId xmlns:a16="http://schemas.microsoft.com/office/drawing/2014/main" id="{00000000-0008-0000-0400-00002D010000}"/>
            </a:ext>
          </a:extLst>
        </xdr:cNvPr>
        <xdr:cNvSpPr/>
      </xdr:nvSpPr>
      <xdr:spPr>
        <a:xfrm>
          <a:off x="16459200" y="647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83566</xdr:rowOff>
    </xdr:from>
    <xdr:to>
      <xdr:col>78</xdr:col>
      <xdr:colOff>69850</xdr:colOff>
      <xdr:row>39</xdr:row>
      <xdr:rowOff>133858</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4782800" y="677011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73914</xdr:rowOff>
    </xdr:from>
    <xdr:to>
      <xdr:col>78</xdr:col>
      <xdr:colOff>120650</xdr:colOff>
      <xdr:row>38</xdr:row>
      <xdr:rowOff>4064</xdr:rowOff>
    </xdr:to>
    <xdr:sp macro="" textlink="">
      <xdr:nvSpPr>
        <xdr:cNvPr id="303" name="フローチャート: 判断 302">
          <a:extLst>
            <a:ext uri="{FF2B5EF4-FFF2-40B4-BE49-F238E27FC236}">
              <a16:creationId xmlns:a16="http://schemas.microsoft.com/office/drawing/2014/main" id="{00000000-0008-0000-0400-00002F010000}"/>
            </a:ext>
          </a:extLst>
        </xdr:cNvPr>
        <xdr:cNvSpPr/>
      </xdr:nvSpPr>
      <xdr:spPr>
        <a:xfrm>
          <a:off x="15621000" y="6417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14241</xdr:rowOff>
    </xdr:from>
    <xdr:ext cx="736600" cy="259045"/>
    <xdr:sp macro="" textlink="">
      <xdr:nvSpPr>
        <xdr:cNvPr id="304" name="テキスト ボックス 303">
          <a:extLst>
            <a:ext uri="{FF2B5EF4-FFF2-40B4-BE49-F238E27FC236}">
              <a16:creationId xmlns:a16="http://schemas.microsoft.com/office/drawing/2014/main" id="{00000000-0008-0000-0400-000030010000}"/>
            </a:ext>
          </a:extLst>
        </xdr:cNvPr>
        <xdr:cNvSpPr txBox="1"/>
      </xdr:nvSpPr>
      <xdr:spPr>
        <a:xfrm>
          <a:off x="15290800" y="61864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133858</xdr:rowOff>
    </xdr:from>
    <xdr:to>
      <xdr:col>73</xdr:col>
      <xdr:colOff>180975</xdr:colOff>
      <xdr:row>39</xdr:row>
      <xdr:rowOff>138430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flipV="1">
          <a:off x="13893800" y="68204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19050</xdr:rowOff>
    </xdr:from>
    <xdr:to>
      <xdr:col>74</xdr:col>
      <xdr:colOff>31750</xdr:colOff>
      <xdr:row>37</xdr:row>
      <xdr:rowOff>120650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4732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130827</xdr:rowOff>
    </xdr:from>
    <xdr:ext cx="762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4401800" y="613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81280</xdr:rowOff>
    </xdr:from>
    <xdr:to>
      <xdr:col>69</xdr:col>
      <xdr:colOff>92075</xdr:colOff>
      <xdr:row>39</xdr:row>
      <xdr:rowOff>138430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3004800" y="6596380"/>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149352</xdr:rowOff>
    </xdr:from>
    <xdr:to>
      <xdr:col>69</xdr:col>
      <xdr:colOff>142875</xdr:colOff>
      <xdr:row>37</xdr:row>
      <xdr:rowOff>79502</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3843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89679</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3512800" y="6090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158496</xdr:rowOff>
    </xdr:from>
    <xdr:to>
      <xdr:col>65</xdr:col>
      <xdr:colOff>53975</xdr:colOff>
      <xdr:row>37</xdr:row>
      <xdr:rowOff>88646</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2954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98823</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2623800" y="6099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131064</xdr:rowOff>
    </xdr:from>
    <xdr:to>
      <xdr:col>82</xdr:col>
      <xdr:colOff>158750</xdr:colOff>
      <xdr:row>39</xdr:row>
      <xdr:rowOff>61214</xdr:rowOff>
    </xdr:to>
    <xdr:sp macro="" textlink="">
      <xdr:nvSpPr>
        <xdr:cNvPr id="318" name="楕円 317">
          <a:extLst>
            <a:ext uri="{FF2B5EF4-FFF2-40B4-BE49-F238E27FC236}">
              <a16:creationId xmlns:a16="http://schemas.microsoft.com/office/drawing/2014/main" id="{00000000-0008-0000-0400-00003E010000}"/>
            </a:ext>
          </a:extLst>
        </xdr:cNvPr>
        <xdr:cNvSpPr/>
      </xdr:nvSpPr>
      <xdr:spPr>
        <a:xfrm>
          <a:off x="16459200" y="6646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103141</xdr:rowOff>
    </xdr:from>
    <xdr:ext cx="762000" cy="259045"/>
    <xdr:sp macro="" textlink="">
      <xdr:nvSpPr>
        <xdr:cNvPr id="319" name="補助費等該当値テキスト">
          <a:extLst>
            <a:ext uri="{FF2B5EF4-FFF2-40B4-BE49-F238E27FC236}">
              <a16:creationId xmlns:a16="http://schemas.microsoft.com/office/drawing/2014/main" id="{00000000-0008-0000-0400-00003F010000}"/>
            </a:ext>
          </a:extLst>
        </xdr:cNvPr>
        <xdr:cNvSpPr txBox="1"/>
      </xdr:nvSpPr>
      <xdr:spPr>
        <a:xfrm>
          <a:off x="16598900" y="6618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32766</xdr:rowOff>
    </xdr:from>
    <xdr:to>
      <xdr:col>78</xdr:col>
      <xdr:colOff>120650</xdr:colOff>
      <xdr:row>39</xdr:row>
      <xdr:rowOff>134366</xdr:rowOff>
    </xdr:to>
    <xdr:sp macro="" textlink="">
      <xdr:nvSpPr>
        <xdr:cNvPr id="320" name="楕円 319">
          <a:extLst>
            <a:ext uri="{FF2B5EF4-FFF2-40B4-BE49-F238E27FC236}">
              <a16:creationId xmlns:a16="http://schemas.microsoft.com/office/drawing/2014/main" id="{00000000-0008-0000-0400-000040010000}"/>
            </a:ext>
          </a:extLst>
        </xdr:cNvPr>
        <xdr:cNvSpPr/>
      </xdr:nvSpPr>
      <xdr:spPr>
        <a:xfrm>
          <a:off x="15621000" y="6719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119143</xdr:rowOff>
    </xdr:from>
    <xdr:ext cx="7366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5290800" y="6805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39</xdr:row>
      <xdr:rowOff>83058</xdr:rowOff>
    </xdr:from>
    <xdr:to>
      <xdr:col>74</xdr:col>
      <xdr:colOff>31750</xdr:colOff>
      <xdr:row>40</xdr:row>
      <xdr:rowOff>13208</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4732000" y="6769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169435</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4401800" y="6855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87630</xdr:rowOff>
    </xdr:from>
    <xdr:to>
      <xdr:col>69</xdr:col>
      <xdr:colOff>142875</xdr:colOff>
      <xdr:row>40</xdr:row>
      <xdr:rowOff>17780</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3843000" y="677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40</xdr:row>
      <xdr:rowOff>2557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512800" y="6860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30480</xdr:rowOff>
    </xdr:from>
    <xdr:to>
      <xdr:col>65</xdr:col>
      <xdr:colOff>53975</xdr:colOff>
      <xdr:row>38</xdr:row>
      <xdr:rowOff>132080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2954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116857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623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年度、平成</a:t>
          </a:r>
          <a:r>
            <a:rPr kumimoji="1" lang="en-US" altLang="ja-JP" sz="1300">
              <a:latin typeface="ＭＳ Ｐゴシック" panose="020B0600070205080204" pitchFamily="50" charset="-128"/>
              <a:ea typeface="ＭＳ Ｐゴシック" panose="020B0600070205080204" pitchFamily="50" charset="-128"/>
            </a:rPr>
            <a:t>21</a:t>
          </a:r>
          <a:r>
            <a:rPr kumimoji="1" lang="ja-JP" altLang="en-US" sz="1300">
              <a:latin typeface="ＭＳ Ｐゴシック" panose="020B0600070205080204" pitchFamily="50" charset="-128"/>
              <a:ea typeface="ＭＳ Ｐゴシック" panose="020B0600070205080204" pitchFamily="50" charset="-128"/>
            </a:rPr>
            <a:t>年度及び平成</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年度に公的資金補償金免除繰上償還を実施したこと等から、類似団体及び長野県平均値を下回っている。</a:t>
          </a:r>
        </a:p>
        <a:p>
          <a:r>
            <a:rPr kumimoji="1" lang="ja-JP" altLang="en-US" sz="1300">
              <a:latin typeface="ＭＳ Ｐゴシック" panose="020B0600070205080204" pitchFamily="50" charset="-128"/>
              <a:ea typeface="ＭＳ Ｐゴシック" panose="020B0600070205080204" pitchFamily="50" charset="-128"/>
            </a:rPr>
            <a:t>　令和４年度の過疎地域指定に伴い、令和６年度においても過疎対策事業債を活用した事業展開を行っていることから数値は上昇傾向にある。今後も橋梁長寿命化修繕事業や索道事業等の大型事業による借り入れが控えているため、増加が見込まれる。</a:t>
          </a:r>
        </a:p>
      </xdr:txBody>
    </xdr:sp>
    <xdr:clientData/>
  </xdr:twoCellAnchor>
  <xdr:oneCellAnchor>
    <xdr:from>
      <xdr:col>3</xdr:col>
      <xdr:colOff>123825</xdr:colOff>
      <xdr:row>69</xdr:row>
      <xdr:rowOff>107950</xdr:rowOff>
    </xdr:from>
    <xdr:ext cx="298543" cy="225703"/>
    <xdr:sp macro="" textlink="">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0" name="直線コネクタ 339">
          <a:extLst>
            <a:ext uri="{FF2B5EF4-FFF2-40B4-BE49-F238E27FC236}">
              <a16:creationId xmlns:a16="http://schemas.microsoft.com/office/drawing/2014/main" id="{00000000-0008-0000-0400-000054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2" name="直線コネクタ 341">
          <a:extLst>
            <a:ext uri="{FF2B5EF4-FFF2-40B4-BE49-F238E27FC236}">
              <a16:creationId xmlns:a16="http://schemas.microsoft.com/office/drawing/2014/main" id="{00000000-0008-0000-0400-000056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3" name="公債費グラフ枠">
          <a:extLst>
            <a:ext uri="{FF2B5EF4-FFF2-40B4-BE49-F238E27FC236}">
              <a16:creationId xmlns:a16="http://schemas.microsoft.com/office/drawing/2014/main" id="{00000000-0008-0000-0400-000061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12700</xdr:rowOff>
    </xdr:from>
    <xdr:to>
      <xdr:col>24</xdr:col>
      <xdr:colOff>25400</xdr:colOff>
      <xdr:row>80</xdr:row>
      <xdr:rowOff>69850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flipV="1">
          <a:off x="4826000" y="12528550"/>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41927</xdr:rowOff>
    </xdr:from>
    <xdr:ext cx="762000" cy="259045"/>
    <xdr:sp macro="" textlink="">
      <xdr:nvSpPr>
        <xdr:cNvPr id="355" name="公債費最小値テキスト">
          <a:extLst>
            <a:ext uri="{FF2B5EF4-FFF2-40B4-BE49-F238E27FC236}">
              <a16:creationId xmlns:a16="http://schemas.microsoft.com/office/drawing/2014/main" id="{00000000-0008-0000-0400-000063010000}"/>
            </a:ext>
          </a:extLst>
        </xdr:cNvPr>
        <xdr:cNvSpPr txBox="1"/>
      </xdr:nvSpPr>
      <xdr:spPr>
        <a:xfrm>
          <a:off x="4914900" y="13757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69850</xdr:rowOff>
    </xdr:from>
    <xdr:to>
      <xdr:col>24</xdr:col>
      <xdr:colOff>114300</xdr:colOff>
      <xdr:row>80</xdr:row>
      <xdr:rowOff>69850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4737100" y="13785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99077</xdr:rowOff>
    </xdr:from>
    <xdr:ext cx="762000" cy="259045"/>
    <xdr:sp macro="" textlink="">
      <xdr:nvSpPr>
        <xdr:cNvPr id="357" name="公債費最大値テキスト">
          <a:extLst>
            <a:ext uri="{FF2B5EF4-FFF2-40B4-BE49-F238E27FC236}">
              <a16:creationId xmlns:a16="http://schemas.microsoft.com/office/drawing/2014/main" id="{00000000-0008-0000-0400-000065010000}"/>
            </a:ext>
          </a:extLst>
        </xdr:cNvPr>
        <xdr:cNvSpPr txBox="1"/>
      </xdr:nvSpPr>
      <xdr:spPr>
        <a:xfrm>
          <a:off x="4914900" y="12272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12700</xdr:rowOff>
    </xdr:from>
    <xdr:to>
      <xdr:col>24</xdr:col>
      <xdr:colOff>114300</xdr:colOff>
      <xdr:row>73</xdr:row>
      <xdr:rowOff>12700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4737100" y="12528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31750</xdr:rowOff>
    </xdr:from>
    <xdr:to>
      <xdr:col>24</xdr:col>
      <xdr:colOff>25400</xdr:colOff>
      <xdr:row>75</xdr:row>
      <xdr:rowOff>31750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3987800" y="1289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158766</xdr:rowOff>
    </xdr:from>
    <xdr:ext cx="762000" cy="259045"/>
    <xdr:sp macro="" textlink="">
      <xdr:nvSpPr>
        <xdr:cNvPr id="360" name="公債費平均値テキスト">
          <a:extLst>
            <a:ext uri="{FF2B5EF4-FFF2-40B4-BE49-F238E27FC236}">
              <a16:creationId xmlns:a16="http://schemas.microsoft.com/office/drawing/2014/main" id="{00000000-0008-0000-0400-000068010000}"/>
            </a:ext>
          </a:extLst>
        </xdr:cNvPr>
        <xdr:cNvSpPr txBox="1"/>
      </xdr:nvSpPr>
      <xdr:spPr>
        <a:xfrm>
          <a:off x="4914900" y="130175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15239</xdr:rowOff>
    </xdr:from>
    <xdr:to>
      <xdr:col>24</xdr:col>
      <xdr:colOff>76200</xdr:colOff>
      <xdr:row>76</xdr:row>
      <xdr:rowOff>116839</xdr:rowOff>
    </xdr:to>
    <xdr:sp macro="" textlink="">
      <xdr:nvSpPr>
        <xdr:cNvPr id="361" name="フローチャート: 判断 360">
          <a:extLst>
            <a:ext uri="{FF2B5EF4-FFF2-40B4-BE49-F238E27FC236}">
              <a16:creationId xmlns:a16="http://schemas.microsoft.com/office/drawing/2014/main" id="{00000000-0008-0000-0400-000069010000}"/>
            </a:ext>
          </a:extLst>
        </xdr:cNvPr>
        <xdr:cNvSpPr/>
      </xdr:nvSpPr>
      <xdr:spPr>
        <a:xfrm>
          <a:off x="47752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20320</xdr:rowOff>
    </xdr:from>
    <xdr:to>
      <xdr:col>19</xdr:col>
      <xdr:colOff>187325</xdr:colOff>
      <xdr:row>75</xdr:row>
      <xdr:rowOff>31750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3098800" y="1287907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26670</xdr:rowOff>
    </xdr:from>
    <xdr:to>
      <xdr:col>20</xdr:col>
      <xdr:colOff>38100</xdr:colOff>
      <xdr:row>76</xdr:row>
      <xdr:rowOff>128270</xdr:rowOff>
    </xdr:to>
    <xdr:sp macro="" textlink="">
      <xdr:nvSpPr>
        <xdr:cNvPr id="363" name="フローチャート: 判断 362">
          <a:extLst>
            <a:ext uri="{FF2B5EF4-FFF2-40B4-BE49-F238E27FC236}">
              <a16:creationId xmlns:a16="http://schemas.microsoft.com/office/drawing/2014/main" id="{00000000-0008-0000-0400-00006B010000}"/>
            </a:ext>
          </a:extLst>
        </xdr:cNvPr>
        <xdr:cNvSpPr/>
      </xdr:nvSpPr>
      <xdr:spPr>
        <a:xfrm>
          <a:off x="3937000" y="13056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113047</xdr:rowOff>
    </xdr:from>
    <xdr:ext cx="7366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3606800" y="13143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74</xdr:row>
      <xdr:rowOff>157480</xdr:rowOff>
    </xdr:from>
    <xdr:to>
      <xdr:col>15</xdr:col>
      <xdr:colOff>98425</xdr:colOff>
      <xdr:row>75</xdr:row>
      <xdr:rowOff>20320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2209800" y="1284478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41911</xdr:rowOff>
    </xdr:from>
    <xdr:to>
      <xdr:col>15</xdr:col>
      <xdr:colOff>149225</xdr:colOff>
      <xdr:row>76</xdr:row>
      <xdr:rowOff>143511</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0480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128288</xdr:rowOff>
    </xdr:from>
    <xdr:ext cx="7620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2717800" y="131584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74</xdr:row>
      <xdr:rowOff>149860</xdr:rowOff>
    </xdr:from>
    <xdr:to>
      <xdr:col>11</xdr:col>
      <xdr:colOff>9525</xdr:colOff>
      <xdr:row>74</xdr:row>
      <xdr:rowOff>157480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1320800" y="128371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3811</xdr:rowOff>
    </xdr:from>
    <xdr:to>
      <xdr:col>11</xdr:col>
      <xdr:colOff>60325</xdr:colOff>
      <xdr:row>76</xdr:row>
      <xdr:rowOff>105411</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2159000" y="13034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90188</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1828800" y="13120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41911</xdr:rowOff>
    </xdr:from>
    <xdr:to>
      <xdr:col>6</xdr:col>
      <xdr:colOff>171450</xdr:colOff>
      <xdr:row>76</xdr:row>
      <xdr:rowOff>143511</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12700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128288</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939800" y="131584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152400</xdr:rowOff>
    </xdr:from>
    <xdr:to>
      <xdr:col>24</xdr:col>
      <xdr:colOff>76200</xdr:colOff>
      <xdr:row>75</xdr:row>
      <xdr:rowOff>82550</xdr:rowOff>
    </xdr:to>
    <xdr:sp macro="" textlink="">
      <xdr:nvSpPr>
        <xdr:cNvPr id="378" name="楕円 377">
          <a:extLst>
            <a:ext uri="{FF2B5EF4-FFF2-40B4-BE49-F238E27FC236}">
              <a16:creationId xmlns:a16="http://schemas.microsoft.com/office/drawing/2014/main" id="{00000000-0008-0000-0400-00007A010000}"/>
            </a:ext>
          </a:extLst>
        </xdr:cNvPr>
        <xdr:cNvSpPr/>
      </xdr:nvSpPr>
      <xdr:spPr>
        <a:xfrm>
          <a:off x="47752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168927</xdr:rowOff>
    </xdr:from>
    <xdr:ext cx="762000" cy="259045"/>
    <xdr:sp macro="" textlink="">
      <xdr:nvSpPr>
        <xdr:cNvPr id="379" name="公債費該当値テキスト">
          <a:extLst>
            <a:ext uri="{FF2B5EF4-FFF2-40B4-BE49-F238E27FC236}">
              <a16:creationId xmlns:a16="http://schemas.microsoft.com/office/drawing/2014/main" id="{00000000-0008-0000-0400-00007B010000}"/>
            </a:ext>
          </a:extLst>
        </xdr:cNvPr>
        <xdr:cNvSpPr txBox="1"/>
      </xdr:nvSpPr>
      <xdr:spPr>
        <a:xfrm>
          <a:off x="4914900" y="1268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152400</xdr:rowOff>
    </xdr:from>
    <xdr:to>
      <xdr:col>20</xdr:col>
      <xdr:colOff>38100</xdr:colOff>
      <xdr:row>75</xdr:row>
      <xdr:rowOff>82550</xdr:rowOff>
    </xdr:to>
    <xdr:sp macro="" textlink="">
      <xdr:nvSpPr>
        <xdr:cNvPr id="380" name="楕円 379">
          <a:extLst>
            <a:ext uri="{FF2B5EF4-FFF2-40B4-BE49-F238E27FC236}">
              <a16:creationId xmlns:a16="http://schemas.microsoft.com/office/drawing/2014/main" id="{00000000-0008-0000-0400-00007C010000}"/>
            </a:ext>
          </a:extLst>
        </xdr:cNvPr>
        <xdr:cNvSpPr/>
      </xdr:nvSpPr>
      <xdr:spPr>
        <a:xfrm>
          <a:off x="39370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92727</xdr:rowOff>
    </xdr:from>
    <xdr:ext cx="7366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3606800" y="12608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140970</xdr:rowOff>
    </xdr:from>
    <xdr:to>
      <xdr:col>15</xdr:col>
      <xdr:colOff>149225</xdr:colOff>
      <xdr:row>75</xdr:row>
      <xdr:rowOff>71120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3048000" y="12828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81297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717800" y="12597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106680</xdr:rowOff>
    </xdr:from>
    <xdr:to>
      <xdr:col>11</xdr:col>
      <xdr:colOff>60325</xdr:colOff>
      <xdr:row>75</xdr:row>
      <xdr:rowOff>36830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2159000" y="12793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47007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828800" y="12562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99060</xdr:rowOff>
    </xdr:from>
    <xdr:to>
      <xdr:col>6</xdr:col>
      <xdr:colOff>171450</xdr:colOff>
      <xdr:row>75</xdr:row>
      <xdr:rowOff>29210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1270000" y="12786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39387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939800" y="12555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類似団体及び長野県平均値を上回っている。</a:t>
          </a:r>
        </a:p>
        <a:p>
          <a:r>
            <a:rPr kumimoji="1" lang="ja-JP" altLang="en-US" sz="1300">
              <a:latin typeface="ＭＳ Ｐゴシック" panose="020B0600070205080204" pitchFamily="50" charset="-128"/>
              <a:ea typeface="ＭＳ Ｐゴシック" panose="020B0600070205080204" pitchFamily="50" charset="-128"/>
            </a:rPr>
            <a:t>　人件費及び補助費等の比率が高いことが主な要因であるため、適正な職員数の定員管理と、下水道事業の経費節減に努める必要がある。</a:t>
          </a:r>
        </a:p>
      </xdr:txBody>
    </xdr:sp>
    <xdr:clientData/>
  </xdr:twoCellAnchor>
  <xdr:oneCellAnchor>
    <xdr:from>
      <xdr:col>62</xdr:col>
      <xdr:colOff>6350</xdr:colOff>
      <xdr:row>69</xdr:row>
      <xdr:rowOff>107950</xdr:rowOff>
    </xdr:from>
    <xdr:ext cx="298543" cy="225703"/>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0" name="直線コネクタ 399">
          <a:extLst>
            <a:ext uri="{FF2B5EF4-FFF2-40B4-BE49-F238E27FC236}">
              <a16:creationId xmlns:a16="http://schemas.microsoft.com/office/drawing/2014/main" id="{00000000-0008-0000-0400-000090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2" name="直線コネクタ 401">
          <a:extLst>
            <a:ext uri="{FF2B5EF4-FFF2-40B4-BE49-F238E27FC236}">
              <a16:creationId xmlns:a16="http://schemas.microsoft.com/office/drawing/2014/main" id="{00000000-0008-0000-0400-000092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2" name="公債費以外グラフ枠">
          <a:extLst>
            <a:ext uri="{FF2B5EF4-FFF2-40B4-BE49-F238E27FC236}">
              <a16:creationId xmlns:a16="http://schemas.microsoft.com/office/drawing/2014/main" id="{00000000-0008-0000-0400-00009C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170434</xdr:rowOff>
    </xdr:from>
    <xdr:to>
      <xdr:col>82</xdr:col>
      <xdr:colOff>107950</xdr:colOff>
      <xdr:row>79</xdr:row>
      <xdr:rowOff>152146</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flipV="1">
          <a:off x="16510000" y="12514834"/>
          <a:ext cx="0" cy="1181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79</xdr:row>
      <xdr:rowOff>124223</xdr:rowOff>
    </xdr:from>
    <xdr:ext cx="762000" cy="259045"/>
    <xdr:sp macro="" textlink="">
      <xdr:nvSpPr>
        <xdr:cNvPr id="414" name="公債費以外最小値テキスト">
          <a:extLst>
            <a:ext uri="{FF2B5EF4-FFF2-40B4-BE49-F238E27FC236}">
              <a16:creationId xmlns:a16="http://schemas.microsoft.com/office/drawing/2014/main" id="{00000000-0008-0000-0400-00009E010000}"/>
            </a:ext>
          </a:extLst>
        </xdr:cNvPr>
        <xdr:cNvSpPr txBox="1"/>
      </xdr:nvSpPr>
      <xdr:spPr>
        <a:xfrm>
          <a:off x="16598900" y="13668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79</xdr:row>
      <xdr:rowOff>152146</xdr:rowOff>
    </xdr:from>
    <xdr:to>
      <xdr:col>82</xdr:col>
      <xdr:colOff>196850</xdr:colOff>
      <xdr:row>79</xdr:row>
      <xdr:rowOff>152146</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6421100" y="13696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85361</xdr:rowOff>
    </xdr:from>
    <xdr:ext cx="762000" cy="259045"/>
    <xdr:sp macro="" textlink="">
      <xdr:nvSpPr>
        <xdr:cNvPr id="416" name="公債費以外最大値テキスト">
          <a:extLst>
            <a:ext uri="{FF2B5EF4-FFF2-40B4-BE49-F238E27FC236}">
              <a16:creationId xmlns:a16="http://schemas.microsoft.com/office/drawing/2014/main" id="{00000000-0008-0000-0400-0000A0010000}"/>
            </a:ext>
          </a:extLst>
        </xdr:cNvPr>
        <xdr:cNvSpPr txBox="1"/>
      </xdr:nvSpPr>
      <xdr:spPr>
        <a:xfrm>
          <a:off x="16598900" y="122583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170434</xdr:rowOff>
    </xdr:from>
    <xdr:to>
      <xdr:col>82</xdr:col>
      <xdr:colOff>196850</xdr:colOff>
      <xdr:row>72</xdr:row>
      <xdr:rowOff>170434</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6421100" y="125148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97282</xdr:rowOff>
    </xdr:from>
    <xdr:to>
      <xdr:col>82</xdr:col>
      <xdr:colOff>107950</xdr:colOff>
      <xdr:row>75</xdr:row>
      <xdr:rowOff>124714</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5671800" y="12956032"/>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152163</xdr:rowOff>
    </xdr:from>
    <xdr:ext cx="762000" cy="259045"/>
    <xdr:sp macro="" textlink="">
      <xdr:nvSpPr>
        <xdr:cNvPr id="419" name="公債費以外平均値テキスト">
          <a:extLst>
            <a:ext uri="{FF2B5EF4-FFF2-40B4-BE49-F238E27FC236}">
              <a16:creationId xmlns:a16="http://schemas.microsoft.com/office/drawing/2014/main" id="{00000000-0008-0000-0400-0000A3010000}"/>
            </a:ext>
          </a:extLst>
        </xdr:cNvPr>
        <xdr:cNvSpPr txBox="1"/>
      </xdr:nvSpPr>
      <xdr:spPr>
        <a:xfrm>
          <a:off x="16598900" y="126680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135636</xdr:rowOff>
    </xdr:from>
    <xdr:to>
      <xdr:col>82</xdr:col>
      <xdr:colOff>158750</xdr:colOff>
      <xdr:row>75</xdr:row>
      <xdr:rowOff>65786</xdr:rowOff>
    </xdr:to>
    <xdr:sp macro="" textlink="">
      <xdr:nvSpPr>
        <xdr:cNvPr id="420" name="フローチャート: 判断 419">
          <a:extLst>
            <a:ext uri="{FF2B5EF4-FFF2-40B4-BE49-F238E27FC236}">
              <a16:creationId xmlns:a16="http://schemas.microsoft.com/office/drawing/2014/main" id="{00000000-0008-0000-0400-0000A4010000}"/>
            </a:ext>
          </a:extLst>
        </xdr:cNvPr>
        <xdr:cNvSpPr/>
      </xdr:nvSpPr>
      <xdr:spPr>
        <a:xfrm>
          <a:off x="16459200" y="12822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94996</xdr:rowOff>
    </xdr:from>
    <xdr:to>
      <xdr:col>78</xdr:col>
      <xdr:colOff>69850</xdr:colOff>
      <xdr:row>75</xdr:row>
      <xdr:rowOff>124714</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4782800" y="12953746"/>
          <a:ext cx="88900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74</xdr:row>
      <xdr:rowOff>112776</xdr:rowOff>
    </xdr:from>
    <xdr:to>
      <xdr:col>78</xdr:col>
      <xdr:colOff>120650</xdr:colOff>
      <xdr:row>75</xdr:row>
      <xdr:rowOff>42926</xdr:rowOff>
    </xdr:to>
    <xdr:sp macro="" textlink="">
      <xdr:nvSpPr>
        <xdr:cNvPr id="422" name="フローチャート: 判断 421">
          <a:extLst>
            <a:ext uri="{FF2B5EF4-FFF2-40B4-BE49-F238E27FC236}">
              <a16:creationId xmlns:a16="http://schemas.microsoft.com/office/drawing/2014/main" id="{00000000-0008-0000-0400-0000A6010000}"/>
            </a:ext>
          </a:extLst>
        </xdr:cNvPr>
        <xdr:cNvSpPr/>
      </xdr:nvSpPr>
      <xdr:spPr>
        <a:xfrm>
          <a:off x="15621000" y="12800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53103</xdr:rowOff>
    </xdr:from>
    <xdr:ext cx="7366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5290800" y="125689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83566</xdr:rowOff>
    </xdr:from>
    <xdr:to>
      <xdr:col>73</xdr:col>
      <xdr:colOff>180975</xdr:colOff>
      <xdr:row>75</xdr:row>
      <xdr:rowOff>94996</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3893800" y="12942316"/>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74</xdr:row>
      <xdr:rowOff>76200</xdr:rowOff>
    </xdr:from>
    <xdr:to>
      <xdr:col>74</xdr:col>
      <xdr:colOff>31750</xdr:colOff>
      <xdr:row>75</xdr:row>
      <xdr:rowOff>6350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4732000" y="1276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16527</xdr:rowOff>
    </xdr:from>
    <xdr:ext cx="7620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4401800" y="1253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83566</xdr:rowOff>
    </xdr:from>
    <xdr:to>
      <xdr:col>69</xdr:col>
      <xdr:colOff>92075</xdr:colOff>
      <xdr:row>76</xdr:row>
      <xdr:rowOff>37846</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3004800" y="12942316"/>
          <a:ext cx="889000" cy="125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74</xdr:row>
      <xdr:rowOff>16764</xdr:rowOff>
    </xdr:from>
    <xdr:to>
      <xdr:col>69</xdr:col>
      <xdr:colOff>142875</xdr:colOff>
      <xdr:row>74</xdr:row>
      <xdr:rowOff>118364</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3843000" y="1270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128541</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3512800" y="12472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103632</xdr:rowOff>
    </xdr:from>
    <xdr:to>
      <xdr:col>65</xdr:col>
      <xdr:colOff>53975</xdr:colOff>
      <xdr:row>75</xdr:row>
      <xdr:rowOff>33782</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2954000" y="12790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43959</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2623800" y="12559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46482</xdr:rowOff>
    </xdr:from>
    <xdr:to>
      <xdr:col>82</xdr:col>
      <xdr:colOff>158750</xdr:colOff>
      <xdr:row>75</xdr:row>
      <xdr:rowOff>148081</xdr:rowOff>
    </xdr:to>
    <xdr:sp macro="" textlink="">
      <xdr:nvSpPr>
        <xdr:cNvPr id="437" name="楕円 436">
          <a:extLst>
            <a:ext uri="{FF2B5EF4-FFF2-40B4-BE49-F238E27FC236}">
              <a16:creationId xmlns:a16="http://schemas.microsoft.com/office/drawing/2014/main" id="{00000000-0008-0000-0400-0000B5010000}"/>
            </a:ext>
          </a:extLst>
        </xdr:cNvPr>
        <xdr:cNvSpPr/>
      </xdr:nvSpPr>
      <xdr:spPr>
        <a:xfrm>
          <a:off x="16459200" y="1290523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18559</xdr:rowOff>
    </xdr:from>
    <xdr:ext cx="762000" cy="259045"/>
    <xdr:sp macro="" textlink="">
      <xdr:nvSpPr>
        <xdr:cNvPr id="438" name="公債費以外該当値テキスト">
          <a:extLst>
            <a:ext uri="{FF2B5EF4-FFF2-40B4-BE49-F238E27FC236}">
              <a16:creationId xmlns:a16="http://schemas.microsoft.com/office/drawing/2014/main" id="{00000000-0008-0000-0400-0000B6010000}"/>
            </a:ext>
          </a:extLst>
        </xdr:cNvPr>
        <xdr:cNvSpPr txBox="1"/>
      </xdr:nvSpPr>
      <xdr:spPr>
        <a:xfrm>
          <a:off x="16598900" y="12877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73914</xdr:rowOff>
    </xdr:from>
    <xdr:to>
      <xdr:col>78</xdr:col>
      <xdr:colOff>120650</xdr:colOff>
      <xdr:row>76</xdr:row>
      <xdr:rowOff>4065</xdr:rowOff>
    </xdr:to>
    <xdr:sp macro="" textlink="">
      <xdr:nvSpPr>
        <xdr:cNvPr id="439" name="楕円 438">
          <a:extLst>
            <a:ext uri="{FF2B5EF4-FFF2-40B4-BE49-F238E27FC236}">
              <a16:creationId xmlns:a16="http://schemas.microsoft.com/office/drawing/2014/main" id="{00000000-0008-0000-0400-0000B7010000}"/>
            </a:ext>
          </a:extLst>
        </xdr:cNvPr>
        <xdr:cNvSpPr/>
      </xdr:nvSpPr>
      <xdr:spPr>
        <a:xfrm>
          <a:off x="15621000" y="12932664"/>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160290</xdr:rowOff>
    </xdr:from>
    <xdr:ext cx="7366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290800" y="130190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44196</xdr:rowOff>
    </xdr:from>
    <xdr:to>
      <xdr:col>74</xdr:col>
      <xdr:colOff>31750</xdr:colOff>
      <xdr:row>75</xdr:row>
      <xdr:rowOff>145796</xdr:rowOff>
    </xdr:to>
    <xdr:sp macro="" textlink="">
      <xdr:nvSpPr>
        <xdr:cNvPr id="441" name="楕円 440">
          <a:extLst>
            <a:ext uri="{FF2B5EF4-FFF2-40B4-BE49-F238E27FC236}">
              <a16:creationId xmlns:a16="http://schemas.microsoft.com/office/drawing/2014/main" id="{00000000-0008-0000-0400-0000B9010000}"/>
            </a:ext>
          </a:extLst>
        </xdr:cNvPr>
        <xdr:cNvSpPr/>
      </xdr:nvSpPr>
      <xdr:spPr>
        <a:xfrm>
          <a:off x="14732000" y="12902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130573</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401800" y="12989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32766</xdr:rowOff>
    </xdr:from>
    <xdr:to>
      <xdr:col>69</xdr:col>
      <xdr:colOff>142875</xdr:colOff>
      <xdr:row>75</xdr:row>
      <xdr:rowOff>134366</xdr:rowOff>
    </xdr:to>
    <xdr:sp macro="" textlink="">
      <xdr:nvSpPr>
        <xdr:cNvPr id="443" name="楕円 442">
          <a:extLst>
            <a:ext uri="{FF2B5EF4-FFF2-40B4-BE49-F238E27FC236}">
              <a16:creationId xmlns:a16="http://schemas.microsoft.com/office/drawing/2014/main" id="{00000000-0008-0000-0400-0000BB010000}"/>
            </a:ext>
          </a:extLst>
        </xdr:cNvPr>
        <xdr:cNvSpPr/>
      </xdr:nvSpPr>
      <xdr:spPr>
        <a:xfrm>
          <a:off x="13843000" y="12891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119142</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512800" y="12977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158496</xdr:rowOff>
    </xdr:from>
    <xdr:to>
      <xdr:col>65</xdr:col>
      <xdr:colOff>53975</xdr:colOff>
      <xdr:row>76</xdr:row>
      <xdr:rowOff>88646</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2954000" y="13017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73423</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623800" y="131036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56485</xdr:rowOff>
    </xdr:from>
    <xdr:to>
      <xdr:col>29</xdr:col>
      <xdr:colOff>127000</xdr:colOff>
      <xdr:row>20</xdr:row>
      <xdr:rowOff>14415</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90060"/>
          <a:ext cx="0" cy="150098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157942</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463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14415</xdr:rowOff>
    </xdr:from>
    <xdr:to>
      <xdr:col>30</xdr:col>
      <xdr:colOff>25400</xdr:colOff>
      <xdr:row>20</xdr:row>
      <xdr:rowOff>14415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49104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142862</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733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305,504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56485</xdr:rowOff>
    </xdr:from>
    <xdr:to>
      <xdr:col>30</xdr:col>
      <xdr:colOff>25400</xdr:colOff>
      <xdr:row>11</xdr:row>
      <xdr:rowOff>56485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9006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69027</xdr:rowOff>
    </xdr:from>
    <xdr:to>
      <xdr:col>29</xdr:col>
      <xdr:colOff>127000</xdr:colOff>
      <xdr:row>18</xdr:row>
      <xdr:rowOff>10963</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031302"/>
          <a:ext cx="647700" cy="1133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171007</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7903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154480</xdr:rowOff>
    </xdr:from>
    <xdr:to>
      <xdr:col>29</xdr:col>
      <xdr:colOff>177800</xdr:colOff>
      <xdr:row>17</xdr:row>
      <xdr:rowOff>84630</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9453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10963</xdr:rowOff>
    </xdr:from>
    <xdr:to>
      <xdr:col>26</xdr:col>
      <xdr:colOff>50800</xdr:colOff>
      <xdr:row>18</xdr:row>
      <xdr:rowOff>85608</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144688"/>
          <a:ext cx="698500" cy="7464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77015</xdr:rowOff>
    </xdr:from>
    <xdr:to>
      <xdr:col>26</xdr:col>
      <xdr:colOff>101600</xdr:colOff>
      <xdr:row>18</xdr:row>
      <xdr:rowOff>7165</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0392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17342</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808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85608</xdr:rowOff>
    </xdr:from>
    <xdr:to>
      <xdr:col>22</xdr:col>
      <xdr:colOff>114300</xdr:colOff>
      <xdr:row>18</xdr:row>
      <xdr:rowOff>125971</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219333"/>
          <a:ext cx="698500" cy="403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119009</xdr:rowOff>
    </xdr:from>
    <xdr:to>
      <xdr:col>22</xdr:col>
      <xdr:colOff>165100</xdr:colOff>
      <xdr:row>18</xdr:row>
      <xdr:rowOff>49159</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0812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59336</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2850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18</xdr:row>
      <xdr:rowOff>125971</xdr:rowOff>
    </xdr:from>
    <xdr:to>
      <xdr:col>18</xdr:col>
      <xdr:colOff>177800</xdr:colOff>
      <xdr:row>18</xdr:row>
      <xdr:rowOff>140365</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259696"/>
          <a:ext cx="698500" cy="1439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163990</xdr:rowOff>
    </xdr:from>
    <xdr:to>
      <xdr:col>19</xdr:col>
      <xdr:colOff>38100</xdr:colOff>
      <xdr:row>18</xdr:row>
      <xdr:rowOff>94140</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1262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104317</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28951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23889</xdr:rowOff>
    </xdr:from>
    <xdr:to>
      <xdr:col>15</xdr:col>
      <xdr:colOff>101600</xdr:colOff>
      <xdr:row>18</xdr:row>
      <xdr:rowOff>125488</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157614"/>
          <a:ext cx="101600" cy="101599"/>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135666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2926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18227</xdr:rowOff>
    </xdr:from>
    <xdr:to>
      <xdr:col>29</xdr:col>
      <xdr:colOff>177800</xdr:colOff>
      <xdr:row>17</xdr:row>
      <xdr:rowOff>119827</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9805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161754</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952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131613</xdr:rowOff>
    </xdr:from>
    <xdr:to>
      <xdr:col>26</xdr:col>
      <xdr:colOff>101600</xdr:colOff>
      <xdr:row>18</xdr:row>
      <xdr:rowOff>61763</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0938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46540</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180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34808</xdr:rowOff>
    </xdr:from>
    <xdr:to>
      <xdr:col>22</xdr:col>
      <xdr:colOff>165100</xdr:colOff>
      <xdr:row>18</xdr:row>
      <xdr:rowOff>136408</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1685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121185</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254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75171</xdr:rowOff>
    </xdr:from>
    <xdr:to>
      <xdr:col>19</xdr:col>
      <xdr:colOff>38100</xdr:colOff>
      <xdr:row>19</xdr:row>
      <xdr:rowOff>5321</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2088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161548</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29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89565</xdr:rowOff>
    </xdr:from>
    <xdr:to>
      <xdr:col>15</xdr:col>
      <xdr:colOff>101600</xdr:colOff>
      <xdr:row>19</xdr:row>
      <xdr:rowOff>19715</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2232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4492</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309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253202</xdr:rowOff>
    </xdr:from>
    <xdr:to>
      <xdr:col>29</xdr:col>
      <xdr:colOff>127000</xdr:colOff>
      <xdr:row>38</xdr:row>
      <xdr:rowOff>81105</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177752"/>
          <a:ext cx="0" cy="13709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53182</xdr:rowOff>
    </xdr:from>
    <xdr:ext cx="762000" cy="259045"/>
    <xdr:sp macro=""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520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-48,977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81105</xdr:rowOff>
    </xdr:from>
    <xdr:to>
      <xdr:col>30</xdr:col>
      <xdr:colOff>25400</xdr:colOff>
      <xdr:row>38</xdr:row>
      <xdr:rowOff>81105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54870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168129</xdr:rowOff>
    </xdr:from>
    <xdr:ext cx="762000" cy="259045"/>
    <xdr:sp macro=""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92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253202</xdr:rowOff>
    </xdr:from>
    <xdr:to>
      <xdr:col>30</xdr:col>
      <xdr:colOff>25400</xdr:colOff>
      <xdr:row>33</xdr:row>
      <xdr:rowOff>253202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17775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324107</xdr:rowOff>
    </xdr:from>
    <xdr:to>
      <xdr:col>29</xdr:col>
      <xdr:colOff>127000</xdr:colOff>
      <xdr:row>36</xdr:row>
      <xdr:rowOff>14399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003800" y="6934457"/>
          <a:ext cx="647700" cy="3319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69059</xdr:rowOff>
    </xdr:from>
    <xdr:ext cx="762000" cy="259045"/>
    <xdr:sp macro=""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66794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223982</xdr:rowOff>
    </xdr:from>
    <xdr:to>
      <xdr:col>29</xdr:col>
      <xdr:colOff>177800</xdr:colOff>
      <xdr:row>35</xdr:row>
      <xdr:rowOff>325582</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68343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312509</xdr:rowOff>
    </xdr:from>
    <xdr:to>
      <xdr:col>26</xdr:col>
      <xdr:colOff>50800</xdr:colOff>
      <xdr:row>35</xdr:row>
      <xdr:rowOff>324107</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4305300" y="6922859"/>
          <a:ext cx="698500" cy="115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232738</xdr:rowOff>
    </xdr:from>
    <xdr:to>
      <xdr:col>26</xdr:col>
      <xdr:colOff>101600</xdr:colOff>
      <xdr:row>35</xdr:row>
      <xdr:rowOff>334338</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68430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1615</xdr:rowOff>
    </xdr:from>
    <xdr:ext cx="7366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6119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312509</xdr:rowOff>
    </xdr:from>
    <xdr:to>
      <xdr:col>22</xdr:col>
      <xdr:colOff>114300</xdr:colOff>
      <xdr:row>36</xdr:row>
      <xdr:rowOff>14308</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6922859"/>
          <a:ext cx="698500" cy="446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234025</xdr:rowOff>
    </xdr:from>
    <xdr:to>
      <xdr:col>22</xdr:col>
      <xdr:colOff>165100</xdr:colOff>
      <xdr:row>35</xdr:row>
      <xdr:rowOff>335625</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68443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2902</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613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328442</xdr:rowOff>
    </xdr:from>
    <xdr:to>
      <xdr:col>18</xdr:col>
      <xdr:colOff>177800</xdr:colOff>
      <xdr:row>36</xdr:row>
      <xdr:rowOff>14308</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a:off x="2908300" y="6938792"/>
          <a:ext cx="698500" cy="287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263324</xdr:rowOff>
    </xdr:from>
    <xdr:to>
      <xdr:col>19</xdr:col>
      <xdr:colOff>38100</xdr:colOff>
      <xdr:row>36</xdr:row>
      <xdr:rowOff>22024</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687367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32201</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6425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282336</xdr:rowOff>
    </xdr:from>
    <xdr:to>
      <xdr:col>15</xdr:col>
      <xdr:colOff>101600</xdr:colOff>
      <xdr:row>36</xdr:row>
      <xdr:rowOff>41036</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68926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25813</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979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306499</xdr:rowOff>
    </xdr:from>
    <xdr:to>
      <xdr:col>29</xdr:col>
      <xdr:colOff>177800</xdr:colOff>
      <xdr:row>36</xdr:row>
      <xdr:rowOff>65199</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69168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278576</xdr:rowOff>
    </xdr:from>
    <xdr:ext cx="762000" cy="259045"/>
    <xdr:sp macro=""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8889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273307</xdr:rowOff>
    </xdr:from>
    <xdr:to>
      <xdr:col>26</xdr:col>
      <xdr:colOff>101600</xdr:colOff>
      <xdr:row>36</xdr:row>
      <xdr:rowOff>32007</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68836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16784</xdr:rowOff>
    </xdr:from>
    <xdr:ext cx="7366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69700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261709</xdr:rowOff>
    </xdr:from>
    <xdr:to>
      <xdr:col>22</xdr:col>
      <xdr:colOff>165100</xdr:colOff>
      <xdr:row>36</xdr:row>
      <xdr:rowOff>20409</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68720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5186</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69584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306408</xdr:rowOff>
    </xdr:from>
    <xdr:to>
      <xdr:col>19</xdr:col>
      <xdr:colOff>38100</xdr:colOff>
      <xdr:row>36</xdr:row>
      <xdr:rowOff>65108</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691675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49885</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7003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277642</xdr:rowOff>
    </xdr:from>
    <xdr:to>
      <xdr:col>15</xdr:col>
      <xdr:colOff>101600</xdr:colOff>
      <xdr:row>36</xdr:row>
      <xdr:rowOff>36342</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68879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46519</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66568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38</xdr:row>
      <xdr:rowOff>73677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588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131044</xdr:rowOff>
    </xdr:from>
    <xdr:to>
      <xdr:col>24</xdr:col>
      <xdr:colOff>62865</xdr:colOff>
      <xdr:row>39</xdr:row>
      <xdr:rowOff>61047</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445994"/>
          <a:ext cx="1270" cy="13016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64874</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751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61047</xdr:rowOff>
    </xdr:from>
    <xdr:to>
      <xdr:col>24</xdr:col>
      <xdr:colOff>152400</xdr:colOff>
      <xdr:row>39</xdr:row>
      <xdr:rowOff>61047</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747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77721</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221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131044</xdr:rowOff>
    </xdr:from>
    <xdr:to>
      <xdr:col>24</xdr:col>
      <xdr:colOff>152400</xdr:colOff>
      <xdr:row>31</xdr:row>
      <xdr:rowOff>131044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445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99870</xdr:rowOff>
    </xdr:from>
    <xdr:to>
      <xdr:col>24</xdr:col>
      <xdr:colOff>63500</xdr:colOff>
      <xdr:row>37</xdr:row>
      <xdr:rowOff>26871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6272070"/>
          <a:ext cx="838200" cy="9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71716</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624391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93289</xdr:rowOff>
    </xdr:from>
    <xdr:to>
      <xdr:col>24</xdr:col>
      <xdr:colOff>114300</xdr:colOff>
      <xdr:row>37</xdr:row>
      <xdr:rowOff>23439</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6265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26871</xdr:rowOff>
    </xdr:from>
    <xdr:to>
      <xdr:col>19</xdr:col>
      <xdr:colOff>177800</xdr:colOff>
      <xdr:row>37</xdr:row>
      <xdr:rowOff>102964</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6370521"/>
          <a:ext cx="889000" cy="76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8570</xdr:rowOff>
    </xdr:from>
    <xdr:to>
      <xdr:col>20</xdr:col>
      <xdr:colOff>38100</xdr:colOff>
      <xdr:row>37</xdr:row>
      <xdr:rowOff>110170</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35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101297</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6444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102964</xdr:rowOff>
    </xdr:from>
    <xdr:to>
      <xdr:col>15</xdr:col>
      <xdr:colOff>50800</xdr:colOff>
      <xdr:row>37</xdr:row>
      <xdr:rowOff>142504</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6446614"/>
          <a:ext cx="889000" cy="3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42547</xdr:rowOff>
    </xdr:from>
    <xdr:to>
      <xdr:col>15</xdr:col>
      <xdr:colOff>101600</xdr:colOff>
      <xdr:row>37</xdr:row>
      <xdr:rowOff>144147</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38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160674</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61614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142504</xdr:rowOff>
    </xdr:from>
    <xdr:to>
      <xdr:col>10</xdr:col>
      <xdr:colOff>114300</xdr:colOff>
      <xdr:row>38</xdr:row>
      <xdr:rowOff>4011</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6486154"/>
          <a:ext cx="889000" cy="32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64531</xdr:rowOff>
    </xdr:from>
    <xdr:to>
      <xdr:col>10</xdr:col>
      <xdr:colOff>165100</xdr:colOff>
      <xdr:row>37</xdr:row>
      <xdr:rowOff>166131</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408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11208</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19795" y="6183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96124</xdr:rowOff>
    </xdr:from>
    <xdr:to>
      <xdr:col>6</xdr:col>
      <xdr:colOff>38100</xdr:colOff>
      <xdr:row>38</xdr:row>
      <xdr:rowOff>26274</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439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42801</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30795" y="6215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49070</xdr:rowOff>
    </xdr:from>
    <xdr:to>
      <xdr:col>24</xdr:col>
      <xdr:colOff>114300</xdr:colOff>
      <xdr:row>36</xdr:row>
      <xdr:rowOff>150670</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622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71947</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6072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147521</xdr:rowOff>
    </xdr:from>
    <xdr:to>
      <xdr:col>20</xdr:col>
      <xdr:colOff>38100</xdr:colOff>
      <xdr:row>37</xdr:row>
      <xdr:rowOff>77671</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631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94198</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60949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52164</xdr:rowOff>
    </xdr:from>
    <xdr:to>
      <xdr:col>15</xdr:col>
      <xdr:colOff>101600</xdr:colOff>
      <xdr:row>37</xdr:row>
      <xdr:rowOff>153764</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6395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144891</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6488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91704</xdr:rowOff>
    </xdr:from>
    <xdr:to>
      <xdr:col>10</xdr:col>
      <xdr:colOff>165100</xdr:colOff>
      <xdr:row>38</xdr:row>
      <xdr:rowOff>21854</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6435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38</xdr:row>
      <xdr:rowOff>12981</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65280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124661</xdr:rowOff>
    </xdr:from>
    <xdr:to>
      <xdr:col>6</xdr:col>
      <xdr:colOff>38100</xdr:colOff>
      <xdr:row>38</xdr:row>
      <xdr:rowOff>54811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6468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45938</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30795" y="6561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6959</xdr:rowOff>
    </xdr:from>
    <xdr:to>
      <xdr:col>24</xdr:col>
      <xdr:colOff>62865</xdr:colOff>
      <xdr:row>59</xdr:row>
      <xdr:rowOff>550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750909"/>
          <a:ext cx="1270" cy="13651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4377</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119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550</xdr:rowOff>
    </xdr:from>
    <xdr:to>
      <xdr:col>24</xdr:col>
      <xdr:colOff>152400</xdr:colOff>
      <xdr:row>59</xdr:row>
      <xdr:rowOff>550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116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125086</xdr:rowOff>
    </xdr:from>
    <xdr:ext cx="690189"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52613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1,849,200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6959</xdr:rowOff>
    </xdr:from>
    <xdr:to>
      <xdr:col>24</xdr:col>
      <xdr:colOff>152400</xdr:colOff>
      <xdr:row>51</xdr:row>
      <xdr:rowOff>6959</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750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92367</xdr:rowOff>
    </xdr:from>
    <xdr:to>
      <xdr:col>24</xdr:col>
      <xdr:colOff>63500</xdr:colOff>
      <xdr:row>58</xdr:row>
      <xdr:rowOff>106919</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10036467"/>
          <a:ext cx="838200" cy="14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64257</xdr:rowOff>
    </xdr:from>
    <xdr:ext cx="599010"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8369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41380</xdr:rowOff>
    </xdr:from>
    <xdr:to>
      <xdr:col>24</xdr:col>
      <xdr:colOff>114300</xdr:colOff>
      <xdr:row>58</xdr:row>
      <xdr:rowOff>142980</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98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57420</xdr:rowOff>
    </xdr:from>
    <xdr:to>
      <xdr:col>19</xdr:col>
      <xdr:colOff>177800</xdr:colOff>
      <xdr:row>58</xdr:row>
      <xdr:rowOff>92367</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2908300" y="10001520"/>
          <a:ext cx="889000" cy="34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51132</xdr:rowOff>
    </xdr:from>
    <xdr:to>
      <xdr:col>20</xdr:col>
      <xdr:colOff>38100</xdr:colOff>
      <xdr:row>58</xdr:row>
      <xdr:rowOff>152732</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995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143859</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497795" y="10087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57420</xdr:rowOff>
    </xdr:from>
    <xdr:to>
      <xdr:col>15</xdr:col>
      <xdr:colOff>50800</xdr:colOff>
      <xdr:row>58</xdr:row>
      <xdr:rowOff>127688</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10001520"/>
          <a:ext cx="889000" cy="70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55380</xdr:rowOff>
    </xdr:from>
    <xdr:to>
      <xdr:col>15</xdr:col>
      <xdr:colOff>101600</xdr:colOff>
      <xdr:row>58</xdr:row>
      <xdr:rowOff>156980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999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148107</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08795" y="100922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127688</xdr:rowOff>
    </xdr:from>
    <xdr:to>
      <xdr:col>10</xdr:col>
      <xdr:colOff>114300</xdr:colOff>
      <xdr:row>58</xdr:row>
      <xdr:rowOff>139260</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10071788"/>
          <a:ext cx="889000" cy="11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65801</xdr:rowOff>
    </xdr:from>
    <xdr:to>
      <xdr:col>10</xdr:col>
      <xdr:colOff>165100</xdr:colOff>
      <xdr:row>58</xdr:row>
      <xdr:rowOff>167401</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10009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12478</xdr:rowOff>
    </xdr:from>
    <xdr:ext cx="59901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19795" y="97851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79097</xdr:rowOff>
    </xdr:from>
    <xdr:to>
      <xdr:col>6</xdr:col>
      <xdr:colOff>38100</xdr:colOff>
      <xdr:row>59</xdr:row>
      <xdr:rowOff>9247</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10023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25774</xdr:rowOff>
    </xdr:from>
    <xdr:ext cx="59901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30795" y="97984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56119</xdr:rowOff>
    </xdr:from>
    <xdr:to>
      <xdr:col>24</xdr:col>
      <xdr:colOff>114300</xdr:colOff>
      <xdr:row>58</xdr:row>
      <xdr:rowOff>157719</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10000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19807</xdr:rowOff>
    </xdr:from>
    <xdr:ext cx="599010"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963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41567</xdr:rowOff>
    </xdr:from>
    <xdr:to>
      <xdr:col>20</xdr:col>
      <xdr:colOff>38100</xdr:colOff>
      <xdr:row>58</xdr:row>
      <xdr:rowOff>143167</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98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159694</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976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6620</xdr:rowOff>
    </xdr:from>
    <xdr:to>
      <xdr:col>15</xdr:col>
      <xdr:colOff>101600</xdr:colOff>
      <xdr:row>58</xdr:row>
      <xdr:rowOff>108220</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95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124747</xdr:rowOff>
    </xdr:from>
    <xdr:ext cx="599010"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08795" y="9725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76888</xdr:rowOff>
    </xdr:from>
    <xdr:to>
      <xdr:col>10</xdr:col>
      <xdr:colOff>165100</xdr:colOff>
      <xdr:row>59</xdr:row>
      <xdr:rowOff>7038</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1002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169615</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19795" y="10113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88460</xdr:rowOff>
    </xdr:from>
    <xdr:to>
      <xdr:col>6</xdr:col>
      <xdr:colOff>38100</xdr:colOff>
      <xdr:row>59</xdr:row>
      <xdr:rowOff>18610</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10032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9737</xdr:rowOff>
    </xdr:from>
    <xdr:ext cx="599010"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30795" y="10125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維持補修費グラフ枠">
          <a:extLst>
            <a:ext uri="{FF2B5EF4-FFF2-40B4-BE49-F238E27FC236}">
              <a16:creationId xmlns:a16="http://schemas.microsoft.com/office/drawing/2014/main" id="{00000000-0008-0000-06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30874</xdr:rowOff>
    </xdr:from>
    <xdr:to>
      <xdr:col>24</xdr:col>
      <xdr:colOff>62865</xdr:colOff>
      <xdr:row>79</xdr:row>
      <xdr:rowOff>31965</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4633595" y="12032374"/>
          <a:ext cx="1270" cy="1544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35792</xdr:rowOff>
    </xdr:from>
    <xdr:ext cx="378565" cy="259045"/>
    <xdr:sp macro="" textlink="">
      <xdr:nvSpPr>
        <xdr:cNvPr id="171" name="維持補修費最小値テキスト">
          <a:extLst>
            <a:ext uri="{FF2B5EF4-FFF2-40B4-BE49-F238E27FC236}">
              <a16:creationId xmlns:a16="http://schemas.microsoft.com/office/drawing/2014/main" id="{00000000-0008-0000-0600-0000AB000000}"/>
            </a:ext>
          </a:extLst>
        </xdr:cNvPr>
        <xdr:cNvSpPr txBox="1"/>
      </xdr:nvSpPr>
      <xdr:spPr>
        <a:xfrm>
          <a:off x="4686300" y="1358034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31965</xdr:rowOff>
    </xdr:from>
    <xdr:to>
      <xdr:col>24</xdr:col>
      <xdr:colOff>152400</xdr:colOff>
      <xdr:row>79</xdr:row>
      <xdr:rowOff>31965</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3576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149001</xdr:rowOff>
    </xdr:from>
    <xdr:ext cx="599010" cy="259045"/>
    <xdr:sp macro="" textlink="">
      <xdr:nvSpPr>
        <xdr:cNvPr id="173" name="維持補修費最大値テキスト">
          <a:extLst>
            <a:ext uri="{FF2B5EF4-FFF2-40B4-BE49-F238E27FC236}">
              <a16:creationId xmlns:a16="http://schemas.microsoft.com/office/drawing/2014/main" id="{00000000-0008-0000-0600-0000AD000000}"/>
            </a:ext>
          </a:extLst>
        </xdr:cNvPr>
        <xdr:cNvSpPr txBox="1"/>
      </xdr:nvSpPr>
      <xdr:spPr>
        <a:xfrm>
          <a:off x="4686300" y="11807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30874</xdr:rowOff>
    </xdr:from>
    <xdr:to>
      <xdr:col>24</xdr:col>
      <xdr:colOff>152400</xdr:colOff>
      <xdr:row>70</xdr:row>
      <xdr:rowOff>30874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20323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169227</xdr:rowOff>
    </xdr:from>
    <xdr:to>
      <xdr:col>24</xdr:col>
      <xdr:colOff>63500</xdr:colOff>
      <xdr:row>78</xdr:row>
      <xdr:rowOff>45174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3797300" y="13370877"/>
          <a:ext cx="838200" cy="473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87583</xdr:rowOff>
    </xdr:from>
    <xdr:ext cx="534377" cy="259045"/>
    <xdr:sp macro="" textlink="">
      <xdr:nvSpPr>
        <xdr:cNvPr id="176" name="維持補修費平均値テキスト">
          <a:extLst>
            <a:ext uri="{FF2B5EF4-FFF2-40B4-BE49-F238E27FC236}">
              <a16:creationId xmlns:a16="http://schemas.microsoft.com/office/drawing/2014/main" id="{00000000-0008-0000-0600-0000B0000000}"/>
            </a:ext>
          </a:extLst>
        </xdr:cNvPr>
        <xdr:cNvSpPr txBox="1"/>
      </xdr:nvSpPr>
      <xdr:spPr>
        <a:xfrm>
          <a:off x="4686300" y="131177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64706</xdr:rowOff>
    </xdr:from>
    <xdr:to>
      <xdr:col>24</xdr:col>
      <xdr:colOff>114300</xdr:colOff>
      <xdr:row>77</xdr:row>
      <xdr:rowOff>166306</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4584700" y="13266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157721</xdr:rowOff>
    </xdr:from>
    <xdr:to>
      <xdr:col>19</xdr:col>
      <xdr:colOff>177800</xdr:colOff>
      <xdr:row>77</xdr:row>
      <xdr:rowOff>169227</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908300" y="13359371"/>
          <a:ext cx="889000" cy="11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127152</xdr:rowOff>
    </xdr:from>
    <xdr:to>
      <xdr:col>20</xdr:col>
      <xdr:colOff>38100</xdr:colOff>
      <xdr:row>78</xdr:row>
      <xdr:rowOff>57302</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3746500" y="13328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48429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3530111" y="13421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157721</xdr:rowOff>
    </xdr:from>
    <xdr:to>
      <xdr:col>15</xdr:col>
      <xdr:colOff>50800</xdr:colOff>
      <xdr:row>78</xdr:row>
      <xdr:rowOff>59398</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2019300" y="13359371"/>
          <a:ext cx="889000" cy="73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107314</xdr:rowOff>
    </xdr:from>
    <xdr:to>
      <xdr:col>15</xdr:col>
      <xdr:colOff>101600</xdr:colOff>
      <xdr:row>78</xdr:row>
      <xdr:rowOff>37464</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2857500" y="1330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28591</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2641111" y="13401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59398</xdr:rowOff>
    </xdr:from>
    <xdr:to>
      <xdr:col>10</xdr:col>
      <xdr:colOff>114300</xdr:colOff>
      <xdr:row>78</xdr:row>
      <xdr:rowOff>73698</xdr:rowOff>
    </xdr:to>
    <xdr:cxnSp macro="">
      <xdr:nvCxnSpPr>
        <xdr:cNvPr id="184" name="直線コネクタ 183">
          <a:extLst>
            <a:ext uri="{FF2B5EF4-FFF2-40B4-BE49-F238E27FC236}">
              <a16:creationId xmlns:a16="http://schemas.microsoft.com/office/drawing/2014/main" id="{00000000-0008-0000-0600-0000B8000000}"/>
            </a:ext>
          </a:extLst>
        </xdr:cNvPr>
        <xdr:cNvCxnSpPr/>
      </xdr:nvCxnSpPr>
      <xdr:spPr>
        <a:xfrm flipV="1">
          <a:off x="1130300" y="13432498"/>
          <a:ext cx="889000" cy="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101727</xdr:rowOff>
    </xdr:from>
    <xdr:to>
      <xdr:col>10</xdr:col>
      <xdr:colOff>165100</xdr:colOff>
      <xdr:row>78</xdr:row>
      <xdr:rowOff>31877</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968500" y="13303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48404</xdr:rowOff>
    </xdr:from>
    <xdr:ext cx="534377"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1752111" y="130786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147993</xdr:rowOff>
    </xdr:from>
    <xdr:to>
      <xdr:col>6</xdr:col>
      <xdr:colOff>38100</xdr:colOff>
      <xdr:row>78</xdr:row>
      <xdr:rowOff>78143</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079500" y="13349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94670</xdr:rowOff>
    </xdr:from>
    <xdr:ext cx="534377"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863111" y="13124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165824</xdr:rowOff>
    </xdr:from>
    <xdr:to>
      <xdr:col>24</xdr:col>
      <xdr:colOff>114300</xdr:colOff>
      <xdr:row>78</xdr:row>
      <xdr:rowOff>95974</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4584700" y="13367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144251</xdr:rowOff>
    </xdr:from>
    <xdr:ext cx="534377" cy="259045"/>
    <xdr:sp macro="" textlink="">
      <xdr:nvSpPr>
        <xdr:cNvPr id="195" name="維持補修費該当値テキスト">
          <a:extLst>
            <a:ext uri="{FF2B5EF4-FFF2-40B4-BE49-F238E27FC236}">
              <a16:creationId xmlns:a16="http://schemas.microsoft.com/office/drawing/2014/main" id="{00000000-0008-0000-0600-0000C3000000}"/>
            </a:ext>
          </a:extLst>
        </xdr:cNvPr>
        <xdr:cNvSpPr txBox="1"/>
      </xdr:nvSpPr>
      <xdr:spPr>
        <a:xfrm>
          <a:off x="4686300" y="13345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118427</xdr:rowOff>
    </xdr:from>
    <xdr:to>
      <xdr:col>20</xdr:col>
      <xdr:colOff>38100</xdr:colOff>
      <xdr:row>78</xdr:row>
      <xdr:rowOff>48577</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3746500" y="13320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65104</xdr:rowOff>
    </xdr:from>
    <xdr:ext cx="534377"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3530111" y="13095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106921</xdr:rowOff>
    </xdr:from>
    <xdr:to>
      <xdr:col>15</xdr:col>
      <xdr:colOff>101600</xdr:colOff>
      <xdr:row>78</xdr:row>
      <xdr:rowOff>37071</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2857500" y="133085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53598</xdr:rowOff>
    </xdr:from>
    <xdr:ext cx="534377"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2641111" y="130837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8598</xdr:rowOff>
    </xdr:from>
    <xdr:to>
      <xdr:col>10</xdr:col>
      <xdr:colOff>165100</xdr:colOff>
      <xdr:row>78</xdr:row>
      <xdr:rowOff>110198</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968500" y="1338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101325</xdr:rowOff>
    </xdr:from>
    <xdr:ext cx="534377"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1752111" y="13474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22898</xdr:rowOff>
    </xdr:from>
    <xdr:to>
      <xdr:col>6</xdr:col>
      <xdr:colOff>38100</xdr:colOff>
      <xdr:row>78</xdr:row>
      <xdr:rowOff>124498</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1079500" y="13395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115625</xdr:rowOff>
    </xdr:from>
    <xdr:ext cx="534377"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863111" y="13488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103733</xdr:rowOff>
    </xdr:from>
    <xdr:to>
      <xdr:col>24</xdr:col>
      <xdr:colOff>62865</xdr:colOff>
      <xdr:row>98</xdr:row>
      <xdr:rowOff>57764</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534233"/>
          <a:ext cx="1270" cy="13256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61591</xdr:rowOff>
    </xdr:from>
    <xdr:ext cx="534377" cy="259045"/>
    <xdr:sp macro=""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86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49,527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57764</xdr:rowOff>
    </xdr:from>
    <xdr:to>
      <xdr:col>24</xdr:col>
      <xdr:colOff>152400</xdr:colOff>
      <xdr:row>98</xdr:row>
      <xdr:rowOff>57764</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8598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50410</xdr:rowOff>
    </xdr:from>
    <xdr:ext cx="599010" cy="259045"/>
    <xdr:sp macro=""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3094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171,304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103733</xdr:rowOff>
    </xdr:from>
    <xdr:to>
      <xdr:col>24</xdr:col>
      <xdr:colOff>152400</xdr:colOff>
      <xdr:row>90</xdr:row>
      <xdr:rowOff>103733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534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168416</xdr:rowOff>
    </xdr:from>
    <xdr:to>
      <xdr:col>24</xdr:col>
      <xdr:colOff>63500</xdr:colOff>
      <xdr:row>97</xdr:row>
      <xdr:rowOff>33412</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3797300" y="16627616"/>
          <a:ext cx="838200" cy="364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10355</xdr:rowOff>
    </xdr:from>
    <xdr:ext cx="534377" cy="259045"/>
    <xdr:sp macro=""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2981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158928</xdr:rowOff>
    </xdr:from>
    <xdr:to>
      <xdr:col>24</xdr:col>
      <xdr:colOff>114300</xdr:colOff>
      <xdr:row>96</xdr:row>
      <xdr:rowOff>89078</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446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168416</xdr:rowOff>
    </xdr:from>
    <xdr:to>
      <xdr:col>19</xdr:col>
      <xdr:colOff>177800</xdr:colOff>
      <xdr:row>97</xdr:row>
      <xdr:rowOff>106978</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2908300" y="16627616"/>
          <a:ext cx="889000" cy="110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45825</xdr:rowOff>
    </xdr:from>
    <xdr:to>
      <xdr:col>20</xdr:col>
      <xdr:colOff>38100</xdr:colOff>
      <xdr:row>96</xdr:row>
      <xdr:rowOff>147425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505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163952</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30111" y="16280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158282</xdr:rowOff>
    </xdr:from>
    <xdr:to>
      <xdr:col>15</xdr:col>
      <xdr:colOff>50800</xdr:colOff>
      <xdr:row>97</xdr:row>
      <xdr:rowOff>106978</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a:off x="2019300" y="16617482"/>
          <a:ext cx="889000" cy="120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105305</xdr:rowOff>
    </xdr:from>
    <xdr:to>
      <xdr:col>15</xdr:col>
      <xdr:colOff>101600</xdr:colOff>
      <xdr:row>97</xdr:row>
      <xdr:rowOff>35455</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564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51982</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41111" y="16339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158282</xdr:rowOff>
    </xdr:from>
    <xdr:to>
      <xdr:col>10</xdr:col>
      <xdr:colOff>114300</xdr:colOff>
      <xdr:row>98</xdr:row>
      <xdr:rowOff>85598</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flipV="1">
          <a:off x="1130300" y="16617482"/>
          <a:ext cx="889000" cy="27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161846</xdr:rowOff>
    </xdr:from>
    <xdr:to>
      <xdr:col>10</xdr:col>
      <xdr:colOff>165100</xdr:colOff>
      <xdr:row>96</xdr:row>
      <xdr:rowOff>91996</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449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108523</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2111" y="16224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42973</xdr:rowOff>
    </xdr:from>
    <xdr:to>
      <xdr:col>6</xdr:col>
      <xdr:colOff>38100</xdr:colOff>
      <xdr:row>97</xdr:row>
      <xdr:rowOff>144573</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673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161100</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3111" y="16448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154062</xdr:rowOff>
    </xdr:from>
    <xdr:to>
      <xdr:col>24</xdr:col>
      <xdr:colOff>114300</xdr:colOff>
      <xdr:row>97</xdr:row>
      <xdr:rowOff>84212</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4584700" y="16613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132489</xdr:rowOff>
    </xdr:from>
    <xdr:ext cx="534377" cy="259045"/>
    <xdr:sp macro=""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591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117616</xdr:rowOff>
    </xdr:from>
    <xdr:to>
      <xdr:col>20</xdr:col>
      <xdr:colOff>38100</xdr:colOff>
      <xdr:row>97</xdr:row>
      <xdr:rowOff>47766</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3746500" y="16576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38893</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30111" y="16669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56178</xdr:rowOff>
    </xdr:from>
    <xdr:to>
      <xdr:col>15</xdr:col>
      <xdr:colOff>101600</xdr:colOff>
      <xdr:row>97</xdr:row>
      <xdr:rowOff>157778</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2857500" y="1668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148905</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1111" y="16779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107482</xdr:rowOff>
    </xdr:from>
    <xdr:to>
      <xdr:col>10</xdr:col>
      <xdr:colOff>165100</xdr:colOff>
      <xdr:row>97</xdr:row>
      <xdr:rowOff>37632</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968500" y="16566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28759</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2111" y="1665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34798</xdr:rowOff>
    </xdr:from>
    <xdr:to>
      <xdr:col>6</xdr:col>
      <xdr:colOff>38100</xdr:colOff>
      <xdr:row>98</xdr:row>
      <xdr:rowOff>136398</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079500" y="16836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127525</xdr:rowOff>
    </xdr:from>
    <xdr:ext cx="534377"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3111" y="16929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137444</xdr:rowOff>
    </xdr:from>
    <xdr:to>
      <xdr:col>54</xdr:col>
      <xdr:colOff>189865</xdr:colOff>
      <xdr:row>37</xdr:row>
      <xdr:rowOff>117831</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280944"/>
          <a:ext cx="1270" cy="11805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121658</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465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117831</xdr:rowOff>
    </xdr:from>
    <xdr:to>
      <xdr:col>55</xdr:col>
      <xdr:colOff>88900</xdr:colOff>
      <xdr:row>37</xdr:row>
      <xdr:rowOff>117831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4614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84121</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5056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380,592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137444</xdr:rowOff>
    </xdr:from>
    <xdr:to>
      <xdr:col>55</xdr:col>
      <xdr:colOff>88900</xdr:colOff>
      <xdr:row>30</xdr:row>
      <xdr:rowOff>137444</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280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62445</xdr:rowOff>
    </xdr:from>
    <xdr:to>
      <xdr:col>55</xdr:col>
      <xdr:colOff>0</xdr:colOff>
      <xdr:row>35</xdr:row>
      <xdr:rowOff>104469</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9639300" y="6063195"/>
          <a:ext cx="838200" cy="4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34252</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0350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55825</xdr:rowOff>
    </xdr:from>
    <xdr:to>
      <xdr:col>55</xdr:col>
      <xdr:colOff>50800</xdr:colOff>
      <xdr:row>35</xdr:row>
      <xdr:rowOff>157425</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056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48973</xdr:rowOff>
    </xdr:from>
    <xdr:to>
      <xdr:col>50</xdr:col>
      <xdr:colOff>114300</xdr:colOff>
      <xdr:row>35</xdr:row>
      <xdr:rowOff>104469</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8750300" y="6049723"/>
          <a:ext cx="889000" cy="55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127183</xdr:rowOff>
    </xdr:from>
    <xdr:to>
      <xdr:col>50</xdr:col>
      <xdr:colOff>165100</xdr:colOff>
      <xdr:row>36</xdr:row>
      <xdr:rowOff>57333</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127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48460</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220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48973</xdr:rowOff>
    </xdr:from>
    <xdr:to>
      <xdr:col>45</xdr:col>
      <xdr:colOff>177800</xdr:colOff>
      <xdr:row>35</xdr:row>
      <xdr:rowOff>60730</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049723"/>
          <a:ext cx="889000" cy="11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136232</xdr:rowOff>
    </xdr:from>
    <xdr:to>
      <xdr:col>46</xdr:col>
      <xdr:colOff>38100</xdr:colOff>
      <xdr:row>36</xdr:row>
      <xdr:rowOff>66382</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136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57509</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2297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33</xdr:row>
      <xdr:rowOff>133204</xdr:rowOff>
    </xdr:from>
    <xdr:to>
      <xdr:col>41</xdr:col>
      <xdr:colOff>50800</xdr:colOff>
      <xdr:row>35</xdr:row>
      <xdr:rowOff>60730</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5791054"/>
          <a:ext cx="889000" cy="27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2310</xdr:rowOff>
    </xdr:from>
    <xdr:to>
      <xdr:col>41</xdr:col>
      <xdr:colOff>101600</xdr:colOff>
      <xdr:row>36</xdr:row>
      <xdr:rowOff>103910</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174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95037</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267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33</xdr:row>
      <xdr:rowOff>122771</xdr:rowOff>
    </xdr:from>
    <xdr:to>
      <xdr:col>36</xdr:col>
      <xdr:colOff>165100</xdr:colOff>
      <xdr:row>34</xdr:row>
      <xdr:rowOff>52921</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5780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44048</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5873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11645</xdr:rowOff>
    </xdr:from>
    <xdr:to>
      <xdr:col>55</xdr:col>
      <xdr:colOff>50800</xdr:colOff>
      <xdr:row>35</xdr:row>
      <xdr:rowOff>113245</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01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34522</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5863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53669</xdr:rowOff>
    </xdr:from>
    <xdr:to>
      <xdr:col>50</xdr:col>
      <xdr:colOff>165100</xdr:colOff>
      <xdr:row>35</xdr:row>
      <xdr:rowOff>155269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054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346</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5829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34</xdr:row>
      <xdr:rowOff>169623</xdr:rowOff>
    </xdr:from>
    <xdr:to>
      <xdr:col>46</xdr:col>
      <xdr:colOff>38100</xdr:colOff>
      <xdr:row>35</xdr:row>
      <xdr:rowOff>99773</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5998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116300</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57741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9930</xdr:rowOff>
    </xdr:from>
    <xdr:to>
      <xdr:col>41</xdr:col>
      <xdr:colOff>101600</xdr:colOff>
      <xdr:row>35</xdr:row>
      <xdr:rowOff>111530</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01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128057</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5785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33</xdr:row>
      <xdr:rowOff>82404</xdr:rowOff>
    </xdr:from>
    <xdr:to>
      <xdr:col>36</xdr:col>
      <xdr:colOff>165100</xdr:colOff>
      <xdr:row>34</xdr:row>
      <xdr:rowOff>12554</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5740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32</xdr:row>
      <xdr:rowOff>29081</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5515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普通建設事業費グラフ枠">
          <a:extLst>
            <a:ext uri="{FF2B5EF4-FFF2-40B4-BE49-F238E27FC236}">
              <a16:creationId xmlns:a16="http://schemas.microsoft.com/office/drawing/2014/main" id="{00000000-0008-0000-06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56753</xdr:rowOff>
    </xdr:from>
    <xdr:to>
      <xdr:col>54</xdr:col>
      <xdr:colOff>189865</xdr:colOff>
      <xdr:row>59</xdr:row>
      <xdr:rowOff>88834</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10475595" y="8800703"/>
          <a:ext cx="1270" cy="14036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92661</xdr:rowOff>
    </xdr:from>
    <xdr:ext cx="469744" cy="259045"/>
    <xdr:sp macro="" textlink="">
      <xdr:nvSpPr>
        <xdr:cNvPr id="347" name="普通建設事業費最小値テキスト">
          <a:extLst>
            <a:ext uri="{FF2B5EF4-FFF2-40B4-BE49-F238E27FC236}">
              <a16:creationId xmlns:a16="http://schemas.microsoft.com/office/drawing/2014/main" id="{00000000-0008-0000-0600-00005B010000}"/>
            </a:ext>
          </a:extLst>
        </xdr:cNvPr>
        <xdr:cNvSpPr txBox="1"/>
      </xdr:nvSpPr>
      <xdr:spPr>
        <a:xfrm>
          <a:off x="10528300" y="10208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88834</xdr:rowOff>
    </xdr:from>
    <xdr:to>
      <xdr:col>55</xdr:col>
      <xdr:colOff>88900</xdr:colOff>
      <xdr:row>59</xdr:row>
      <xdr:rowOff>88834</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10388600" y="10204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3430</xdr:rowOff>
    </xdr:from>
    <xdr:ext cx="690189" cy="259045"/>
    <xdr:sp macro="" textlink="">
      <xdr:nvSpPr>
        <xdr:cNvPr id="349" name="普通建設事業費最大値テキスト">
          <a:extLst>
            <a:ext uri="{FF2B5EF4-FFF2-40B4-BE49-F238E27FC236}">
              <a16:creationId xmlns:a16="http://schemas.microsoft.com/office/drawing/2014/main" id="{00000000-0008-0000-0600-00005D010000}"/>
            </a:ext>
          </a:extLst>
        </xdr:cNvPr>
        <xdr:cNvSpPr txBox="1"/>
      </xdr:nvSpPr>
      <xdr:spPr>
        <a:xfrm>
          <a:off x="10528300" y="857593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1,298,698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56753</xdr:rowOff>
    </xdr:from>
    <xdr:to>
      <xdr:col>55</xdr:col>
      <xdr:colOff>88900</xdr:colOff>
      <xdr:row>51</xdr:row>
      <xdr:rowOff>56753</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10388600" y="88007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118103</xdr:rowOff>
    </xdr:from>
    <xdr:to>
      <xdr:col>55</xdr:col>
      <xdr:colOff>0</xdr:colOff>
      <xdr:row>58</xdr:row>
      <xdr:rowOff>126064</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flipV="1">
          <a:off x="9639300" y="10062203"/>
          <a:ext cx="838200" cy="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49985</xdr:rowOff>
    </xdr:from>
    <xdr:ext cx="599010" cy="259045"/>
    <xdr:sp macro="" textlink="">
      <xdr:nvSpPr>
        <xdr:cNvPr id="352" name="普通建設事業費平均値テキスト">
          <a:extLst>
            <a:ext uri="{FF2B5EF4-FFF2-40B4-BE49-F238E27FC236}">
              <a16:creationId xmlns:a16="http://schemas.microsoft.com/office/drawing/2014/main" id="{00000000-0008-0000-0600-000060010000}"/>
            </a:ext>
          </a:extLst>
        </xdr:cNvPr>
        <xdr:cNvSpPr txBox="1"/>
      </xdr:nvSpPr>
      <xdr:spPr>
        <a:xfrm>
          <a:off x="10528300" y="99940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135,931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71558</xdr:rowOff>
    </xdr:from>
    <xdr:to>
      <xdr:col>55</xdr:col>
      <xdr:colOff>50800</xdr:colOff>
      <xdr:row>59</xdr:row>
      <xdr:rowOff>1708</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10426700" y="10015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126064</xdr:rowOff>
    </xdr:from>
    <xdr:to>
      <xdr:col>50</xdr:col>
      <xdr:colOff>114300</xdr:colOff>
      <xdr:row>59</xdr:row>
      <xdr:rowOff>3477</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flipV="1">
          <a:off x="8750300" y="10070164"/>
          <a:ext cx="889000" cy="48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80282</xdr:rowOff>
    </xdr:from>
    <xdr:to>
      <xdr:col>50</xdr:col>
      <xdr:colOff>165100</xdr:colOff>
      <xdr:row>59</xdr:row>
      <xdr:rowOff>10432</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9588500" y="100243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1559</xdr:rowOff>
    </xdr:from>
    <xdr:ext cx="59901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9339795" y="10117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1550</xdr:rowOff>
    </xdr:from>
    <xdr:to>
      <xdr:col>45</xdr:col>
      <xdr:colOff>177800</xdr:colOff>
      <xdr:row>59</xdr:row>
      <xdr:rowOff>3477</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7861300" y="10117100"/>
          <a:ext cx="889000" cy="1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97996</xdr:rowOff>
    </xdr:from>
    <xdr:to>
      <xdr:col>46</xdr:col>
      <xdr:colOff>38100</xdr:colOff>
      <xdr:row>59</xdr:row>
      <xdr:rowOff>28146</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8699500" y="10042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44673</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450795" y="9817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1550</xdr:rowOff>
    </xdr:from>
    <xdr:to>
      <xdr:col>41</xdr:col>
      <xdr:colOff>50800</xdr:colOff>
      <xdr:row>59</xdr:row>
      <xdr:rowOff>39617</xdr:rowOff>
    </xdr:to>
    <xdr:cxnSp macro="">
      <xdr:nvCxnSpPr>
        <xdr:cNvPr id="360" name="直線コネクタ 359">
          <a:extLst>
            <a:ext uri="{FF2B5EF4-FFF2-40B4-BE49-F238E27FC236}">
              <a16:creationId xmlns:a16="http://schemas.microsoft.com/office/drawing/2014/main" id="{00000000-0008-0000-0600-000068010000}"/>
            </a:ext>
          </a:extLst>
        </xdr:cNvPr>
        <xdr:cNvCxnSpPr/>
      </xdr:nvCxnSpPr>
      <xdr:spPr>
        <a:xfrm flipV="1">
          <a:off x="6972300" y="10117100"/>
          <a:ext cx="889000" cy="3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86664</xdr:rowOff>
    </xdr:from>
    <xdr:to>
      <xdr:col>41</xdr:col>
      <xdr:colOff>101600</xdr:colOff>
      <xdr:row>59</xdr:row>
      <xdr:rowOff>16814</xdr:rowOff>
    </xdr:to>
    <xdr:sp macro="" textlink="">
      <xdr:nvSpPr>
        <xdr:cNvPr id="361" name="フローチャート: 判断 360">
          <a:extLst>
            <a:ext uri="{FF2B5EF4-FFF2-40B4-BE49-F238E27FC236}">
              <a16:creationId xmlns:a16="http://schemas.microsoft.com/office/drawing/2014/main" id="{00000000-0008-0000-0600-000069010000}"/>
            </a:ext>
          </a:extLst>
        </xdr:cNvPr>
        <xdr:cNvSpPr/>
      </xdr:nvSpPr>
      <xdr:spPr>
        <a:xfrm>
          <a:off x="7810500" y="10030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33341</xdr:rowOff>
    </xdr:from>
    <xdr:ext cx="59901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7561795" y="9805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81797</xdr:rowOff>
    </xdr:from>
    <xdr:to>
      <xdr:col>36</xdr:col>
      <xdr:colOff>165100</xdr:colOff>
      <xdr:row>59</xdr:row>
      <xdr:rowOff>11947</xdr:rowOff>
    </xdr:to>
    <xdr:sp macro="" textlink="">
      <xdr:nvSpPr>
        <xdr:cNvPr id="363" name="フローチャート: 判断 362">
          <a:extLst>
            <a:ext uri="{FF2B5EF4-FFF2-40B4-BE49-F238E27FC236}">
              <a16:creationId xmlns:a16="http://schemas.microsoft.com/office/drawing/2014/main" id="{00000000-0008-0000-0600-00006B010000}"/>
            </a:ext>
          </a:extLst>
        </xdr:cNvPr>
        <xdr:cNvSpPr/>
      </xdr:nvSpPr>
      <xdr:spPr>
        <a:xfrm>
          <a:off x="6921500" y="10025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28474</xdr:rowOff>
    </xdr:from>
    <xdr:ext cx="59901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672795" y="9801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67303</xdr:rowOff>
    </xdr:from>
    <xdr:to>
      <xdr:col>55</xdr:col>
      <xdr:colOff>50800</xdr:colOff>
      <xdr:row>58</xdr:row>
      <xdr:rowOff>168903</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10426700" y="1001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90180</xdr:rowOff>
    </xdr:from>
    <xdr:ext cx="599010" cy="259045"/>
    <xdr:sp macro="" textlink="">
      <xdr:nvSpPr>
        <xdr:cNvPr id="371" name="普通建設事業費該当値テキスト">
          <a:extLst>
            <a:ext uri="{FF2B5EF4-FFF2-40B4-BE49-F238E27FC236}">
              <a16:creationId xmlns:a16="http://schemas.microsoft.com/office/drawing/2014/main" id="{00000000-0008-0000-0600-000073010000}"/>
            </a:ext>
          </a:extLst>
        </xdr:cNvPr>
        <xdr:cNvSpPr txBox="1"/>
      </xdr:nvSpPr>
      <xdr:spPr>
        <a:xfrm>
          <a:off x="10528300" y="9862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75264</xdr:rowOff>
    </xdr:from>
    <xdr:to>
      <xdr:col>50</xdr:col>
      <xdr:colOff>165100</xdr:colOff>
      <xdr:row>59</xdr:row>
      <xdr:rowOff>5414</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9588500" y="10019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21941</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9339795" y="9794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124127</xdr:rowOff>
    </xdr:from>
    <xdr:to>
      <xdr:col>46</xdr:col>
      <xdr:colOff>38100</xdr:colOff>
      <xdr:row>59</xdr:row>
      <xdr:rowOff>54277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8699500" y="10068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45404</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8483111" y="101609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122200</xdr:rowOff>
    </xdr:from>
    <xdr:to>
      <xdr:col>41</xdr:col>
      <xdr:colOff>101600</xdr:colOff>
      <xdr:row>59</xdr:row>
      <xdr:rowOff>52350</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7810500" y="1006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43477</xdr:rowOff>
    </xdr:from>
    <xdr:ext cx="534377"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7594111" y="10159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160267</xdr:rowOff>
    </xdr:from>
    <xdr:to>
      <xdr:col>36</xdr:col>
      <xdr:colOff>165100</xdr:colOff>
      <xdr:row>59</xdr:row>
      <xdr:rowOff>90417</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6921500" y="10104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81544</xdr:rowOff>
    </xdr:from>
    <xdr:ext cx="534377"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705111" y="10197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145792</xdr:rowOff>
    </xdr:from>
    <xdr:to>
      <xdr:col>54</xdr:col>
      <xdr:colOff>189865</xdr:colOff>
      <xdr:row>78</xdr:row>
      <xdr:rowOff>139700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318742"/>
          <a:ext cx="1270" cy="1194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92469</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2093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522,335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145792</xdr:rowOff>
    </xdr:from>
    <xdr:to>
      <xdr:col>55</xdr:col>
      <xdr:colOff>88900</xdr:colOff>
      <xdr:row>71</xdr:row>
      <xdr:rowOff>145792</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318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72903</xdr:rowOff>
    </xdr:from>
    <xdr:to>
      <xdr:col>55</xdr:col>
      <xdr:colOff>0</xdr:colOff>
      <xdr:row>78</xdr:row>
      <xdr:rowOff>120799</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9639300" y="13446003"/>
          <a:ext cx="838200" cy="47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30256</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2319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7379</xdr:rowOff>
    </xdr:from>
    <xdr:to>
      <xdr:col>55</xdr:col>
      <xdr:colOff>50800</xdr:colOff>
      <xdr:row>78</xdr:row>
      <xdr:rowOff>108979</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380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111292</xdr:rowOff>
    </xdr:from>
    <xdr:to>
      <xdr:col>50</xdr:col>
      <xdr:colOff>114300</xdr:colOff>
      <xdr:row>78</xdr:row>
      <xdr:rowOff>120799</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8750300" y="13484392"/>
          <a:ext cx="889000" cy="9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11441</xdr:rowOff>
    </xdr:from>
    <xdr:to>
      <xdr:col>50</xdr:col>
      <xdr:colOff>165100</xdr:colOff>
      <xdr:row>78</xdr:row>
      <xdr:rowOff>113041</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384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129568</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159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111292</xdr:rowOff>
    </xdr:from>
    <xdr:to>
      <xdr:col>45</xdr:col>
      <xdr:colOff>177800</xdr:colOff>
      <xdr:row>78</xdr:row>
      <xdr:rowOff>122396</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7861300" y="13484392"/>
          <a:ext cx="889000" cy="11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23854</xdr:rowOff>
    </xdr:from>
    <xdr:to>
      <xdr:col>46</xdr:col>
      <xdr:colOff>38100</xdr:colOff>
      <xdr:row>78</xdr:row>
      <xdr:rowOff>125454</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396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141981</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172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122396</xdr:rowOff>
    </xdr:from>
    <xdr:to>
      <xdr:col>41</xdr:col>
      <xdr:colOff>50800</xdr:colOff>
      <xdr:row>78</xdr:row>
      <xdr:rowOff>139700</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flipV="1">
          <a:off x="6972300" y="13495496"/>
          <a:ext cx="889000" cy="17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26202</xdr:rowOff>
    </xdr:from>
    <xdr:to>
      <xdr:col>41</xdr:col>
      <xdr:colOff>101600</xdr:colOff>
      <xdr:row>78</xdr:row>
      <xdr:rowOff>127802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399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144329</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31745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6922</xdr:rowOff>
    </xdr:from>
    <xdr:to>
      <xdr:col>36</xdr:col>
      <xdr:colOff>165100</xdr:colOff>
      <xdr:row>78</xdr:row>
      <xdr:rowOff>108522</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380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125049</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3155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22103</xdr:rowOff>
    </xdr:from>
    <xdr:to>
      <xdr:col>55</xdr:col>
      <xdr:colOff>50800</xdr:colOff>
      <xdr:row>78</xdr:row>
      <xdr:rowOff>123703</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395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157256</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3358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69999</xdr:rowOff>
    </xdr:from>
    <xdr:to>
      <xdr:col>50</xdr:col>
      <xdr:colOff>165100</xdr:colOff>
      <xdr:row>79</xdr:row>
      <xdr:rowOff>149</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443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162726</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404428" y="13535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60492</xdr:rowOff>
    </xdr:from>
    <xdr:to>
      <xdr:col>46</xdr:col>
      <xdr:colOff>38100</xdr:colOff>
      <xdr:row>78</xdr:row>
      <xdr:rowOff>162092</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433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153219</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483111" y="13526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71596</xdr:rowOff>
    </xdr:from>
    <xdr:to>
      <xdr:col>41</xdr:col>
      <xdr:colOff>101600</xdr:colOff>
      <xdr:row>79</xdr:row>
      <xdr:rowOff>1746</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3444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164323</xdr:rowOff>
    </xdr:from>
    <xdr:ext cx="469744"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626428" y="13537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88900</xdr:rowOff>
    </xdr:from>
    <xdr:to>
      <xdr:col>36</xdr:col>
      <xdr:colOff>165100</xdr:colOff>
      <xdr:row>79</xdr:row>
      <xdr:rowOff>19050</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79</xdr:row>
      <xdr:rowOff>10177</xdr:rowOff>
    </xdr:from>
    <xdr:ext cx="249299"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84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普通建設事業費 （ うち更新整備　）グラフ枠">
          <a:extLst>
            <a:ext uri="{FF2B5EF4-FFF2-40B4-BE49-F238E27FC236}">
              <a16:creationId xmlns:a16="http://schemas.microsoft.com/office/drawing/2014/main" id="{00000000-0008-0000-0600-0000C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99316</xdr:rowOff>
    </xdr:from>
    <xdr:to>
      <xdr:col>54</xdr:col>
      <xdr:colOff>189865</xdr:colOff>
      <xdr:row>99</xdr:row>
      <xdr:rowOff>28549</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10475595" y="15529816"/>
          <a:ext cx="1270" cy="14722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32376</xdr:rowOff>
    </xdr:from>
    <xdr:ext cx="469744" cy="259045"/>
    <xdr:sp macro="" textlink="">
      <xdr:nvSpPr>
        <xdr:cNvPr id="459" name="普通建設事業費 （ うち更新整備　）最小値テキスト">
          <a:extLst>
            <a:ext uri="{FF2B5EF4-FFF2-40B4-BE49-F238E27FC236}">
              <a16:creationId xmlns:a16="http://schemas.microsoft.com/office/drawing/2014/main" id="{00000000-0008-0000-0600-0000CB010000}"/>
            </a:ext>
          </a:extLst>
        </xdr:cNvPr>
        <xdr:cNvSpPr txBox="1"/>
      </xdr:nvSpPr>
      <xdr:spPr>
        <a:xfrm>
          <a:off x="10528300" y="170059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28549</xdr:rowOff>
    </xdr:from>
    <xdr:to>
      <xdr:col>55</xdr:col>
      <xdr:colOff>88900</xdr:colOff>
      <xdr:row>99</xdr:row>
      <xdr:rowOff>28549</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7002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45993</xdr:rowOff>
    </xdr:from>
    <xdr:ext cx="599010" cy="259045"/>
    <xdr:sp macro="" textlink="">
      <xdr:nvSpPr>
        <xdr:cNvPr id="461" name="普通建設事業費 （ うち更新整備　）最大値テキスト">
          <a:extLst>
            <a:ext uri="{FF2B5EF4-FFF2-40B4-BE49-F238E27FC236}">
              <a16:creationId xmlns:a16="http://schemas.microsoft.com/office/drawing/2014/main" id="{00000000-0008-0000-0600-0000CD010000}"/>
            </a:ext>
          </a:extLst>
        </xdr:cNvPr>
        <xdr:cNvSpPr txBox="1"/>
      </xdr:nvSpPr>
      <xdr:spPr>
        <a:xfrm>
          <a:off x="10528300" y="15305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781,199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99316</xdr:rowOff>
    </xdr:from>
    <xdr:to>
      <xdr:col>55</xdr:col>
      <xdr:colOff>88900</xdr:colOff>
      <xdr:row>90</xdr:row>
      <xdr:rowOff>99316</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10388600" y="155298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154415</xdr:rowOff>
    </xdr:from>
    <xdr:to>
      <xdr:col>55</xdr:col>
      <xdr:colOff>0</xdr:colOff>
      <xdr:row>98</xdr:row>
      <xdr:rowOff>16704</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9639300" y="16785065"/>
          <a:ext cx="838200" cy="33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153357</xdr:rowOff>
    </xdr:from>
    <xdr:ext cx="534377" cy="259045"/>
    <xdr:sp macro="" textlink="">
      <xdr:nvSpPr>
        <xdr:cNvPr id="464" name="普通建設事業費 （ うち更新整備　）平均値テキスト">
          <a:extLst>
            <a:ext uri="{FF2B5EF4-FFF2-40B4-BE49-F238E27FC236}">
              <a16:creationId xmlns:a16="http://schemas.microsoft.com/office/drawing/2014/main" id="{00000000-0008-0000-0600-0000D0010000}"/>
            </a:ext>
          </a:extLst>
        </xdr:cNvPr>
        <xdr:cNvSpPr txBox="1"/>
      </xdr:nvSpPr>
      <xdr:spPr>
        <a:xfrm>
          <a:off x="10528300" y="167840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3480</xdr:rowOff>
    </xdr:from>
    <xdr:to>
      <xdr:col>55</xdr:col>
      <xdr:colOff>50800</xdr:colOff>
      <xdr:row>98</xdr:row>
      <xdr:rowOff>105080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10426700" y="1680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154415</xdr:rowOff>
    </xdr:from>
    <xdr:to>
      <xdr:col>50</xdr:col>
      <xdr:colOff>114300</xdr:colOff>
      <xdr:row>98</xdr:row>
      <xdr:rowOff>77381</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8750300" y="16785065"/>
          <a:ext cx="889000" cy="94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12032</xdr:rowOff>
    </xdr:from>
    <xdr:to>
      <xdr:col>50</xdr:col>
      <xdr:colOff>165100</xdr:colOff>
      <xdr:row>98</xdr:row>
      <xdr:rowOff>113632</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9588500" y="1681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104759</xdr:rowOff>
    </xdr:from>
    <xdr:ext cx="534377"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9372111" y="16906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67424</xdr:rowOff>
    </xdr:from>
    <xdr:to>
      <xdr:col>45</xdr:col>
      <xdr:colOff>177800</xdr:colOff>
      <xdr:row>98</xdr:row>
      <xdr:rowOff>77381</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7861300" y="16869524"/>
          <a:ext cx="889000" cy="9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29496</xdr:rowOff>
    </xdr:from>
    <xdr:to>
      <xdr:col>46</xdr:col>
      <xdr:colOff>38100</xdr:colOff>
      <xdr:row>98</xdr:row>
      <xdr:rowOff>131096</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8699500" y="16831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122223</xdr:rowOff>
    </xdr:from>
    <xdr:ext cx="534377"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483111" y="16924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67424</xdr:rowOff>
    </xdr:from>
    <xdr:to>
      <xdr:col>41</xdr:col>
      <xdr:colOff>50800</xdr:colOff>
      <xdr:row>98</xdr:row>
      <xdr:rowOff>116937</xdr:rowOff>
    </xdr:to>
    <xdr:cxnSp macro="">
      <xdr:nvCxnSpPr>
        <xdr:cNvPr id="472" name="直線コネクタ 471">
          <a:extLst>
            <a:ext uri="{FF2B5EF4-FFF2-40B4-BE49-F238E27FC236}">
              <a16:creationId xmlns:a16="http://schemas.microsoft.com/office/drawing/2014/main" id="{00000000-0008-0000-0600-0000D8010000}"/>
            </a:ext>
          </a:extLst>
        </xdr:cNvPr>
        <xdr:cNvCxnSpPr/>
      </xdr:nvCxnSpPr>
      <xdr:spPr>
        <a:xfrm flipV="1">
          <a:off x="6972300" y="16869524"/>
          <a:ext cx="889000" cy="49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15232</xdr:rowOff>
    </xdr:from>
    <xdr:to>
      <xdr:col>41</xdr:col>
      <xdr:colOff>101600</xdr:colOff>
      <xdr:row>98</xdr:row>
      <xdr:rowOff>116832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7810500" y="16817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133359</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594111" y="16592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30418</xdr:rowOff>
    </xdr:from>
    <xdr:to>
      <xdr:col>36</xdr:col>
      <xdr:colOff>165100</xdr:colOff>
      <xdr:row>98</xdr:row>
      <xdr:rowOff>132018</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6921500" y="16832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148545</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05111" y="16607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137354</xdr:rowOff>
    </xdr:from>
    <xdr:to>
      <xdr:col>55</xdr:col>
      <xdr:colOff>50800</xdr:colOff>
      <xdr:row>98</xdr:row>
      <xdr:rowOff>67504</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10426700" y="16768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160231</xdr:rowOff>
    </xdr:from>
    <xdr:ext cx="599010" cy="259045"/>
    <xdr:sp macro="" textlink="">
      <xdr:nvSpPr>
        <xdr:cNvPr id="483" name="普通建設事業費 （ うち更新整備　）該当値テキスト">
          <a:extLst>
            <a:ext uri="{FF2B5EF4-FFF2-40B4-BE49-F238E27FC236}">
              <a16:creationId xmlns:a16="http://schemas.microsoft.com/office/drawing/2014/main" id="{00000000-0008-0000-0600-0000E3010000}"/>
            </a:ext>
          </a:extLst>
        </xdr:cNvPr>
        <xdr:cNvSpPr txBox="1"/>
      </xdr:nvSpPr>
      <xdr:spPr>
        <a:xfrm>
          <a:off x="10528300" y="16619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103615</xdr:rowOff>
    </xdr:from>
    <xdr:to>
      <xdr:col>50</xdr:col>
      <xdr:colOff>165100</xdr:colOff>
      <xdr:row>98</xdr:row>
      <xdr:rowOff>33765</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9588500" y="1673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50292</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9339795" y="16509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26581</xdr:rowOff>
    </xdr:from>
    <xdr:to>
      <xdr:col>46</xdr:col>
      <xdr:colOff>38100</xdr:colOff>
      <xdr:row>98</xdr:row>
      <xdr:rowOff>128181</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8699500" y="16828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144708</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8483111" y="16603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16624</xdr:rowOff>
    </xdr:from>
    <xdr:to>
      <xdr:col>41</xdr:col>
      <xdr:colOff>101600</xdr:colOff>
      <xdr:row>98</xdr:row>
      <xdr:rowOff>118224</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7810500" y="168187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109351</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7594111" y="16911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66137</xdr:rowOff>
    </xdr:from>
    <xdr:to>
      <xdr:col>36</xdr:col>
      <xdr:colOff>165100</xdr:colOff>
      <xdr:row>98</xdr:row>
      <xdr:rowOff>167737</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6921500" y="16868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158864</xdr:rowOff>
    </xdr:from>
    <xdr:ext cx="534377"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6705111" y="16960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3189</xdr:rowOff>
    </xdr:from>
    <xdr:to>
      <xdr:col>85</xdr:col>
      <xdr:colOff>126364</xdr:colOff>
      <xdr:row>38</xdr:row>
      <xdr:rowOff>139700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146689"/>
          <a:ext cx="1269" cy="1508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121316</xdr:rowOff>
    </xdr:from>
    <xdr:ext cx="599010"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4921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164,929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3189</xdr:rowOff>
    </xdr:from>
    <xdr:to>
      <xdr:col>86</xdr:col>
      <xdr:colOff>25400</xdr:colOff>
      <xdr:row>30</xdr:row>
      <xdr:rowOff>3189</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146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118239</xdr:rowOff>
    </xdr:from>
    <xdr:to>
      <xdr:col>85</xdr:col>
      <xdr:colOff>127000</xdr:colOff>
      <xdr:row>38</xdr:row>
      <xdr:rowOff>131544</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633339"/>
          <a:ext cx="838200" cy="13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171304</xdr:rowOff>
    </xdr:from>
    <xdr:ext cx="534377"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3435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148427</xdr:rowOff>
    </xdr:from>
    <xdr:to>
      <xdr:col>85</xdr:col>
      <xdr:colOff>177800</xdr:colOff>
      <xdr:row>38</xdr:row>
      <xdr:rowOff>78577</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492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3957</xdr:rowOff>
    </xdr:from>
    <xdr:to>
      <xdr:col>81</xdr:col>
      <xdr:colOff>50800</xdr:colOff>
      <xdr:row>38</xdr:row>
      <xdr:rowOff>131544</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519057"/>
          <a:ext cx="889000" cy="127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119688</xdr:rowOff>
    </xdr:from>
    <xdr:to>
      <xdr:col>81</xdr:col>
      <xdr:colOff>101600</xdr:colOff>
      <xdr:row>38</xdr:row>
      <xdr:rowOff>49837</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46333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66365</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14111" y="6238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103984</xdr:rowOff>
    </xdr:from>
    <xdr:to>
      <xdr:col>76</xdr:col>
      <xdr:colOff>114300</xdr:colOff>
      <xdr:row>38</xdr:row>
      <xdr:rowOff>3957</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3703300" y="6104734"/>
          <a:ext cx="889000" cy="414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132032</xdr:rowOff>
    </xdr:from>
    <xdr:to>
      <xdr:col>76</xdr:col>
      <xdr:colOff>165100</xdr:colOff>
      <xdr:row>38</xdr:row>
      <xdr:rowOff>62182</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475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53309</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25111" y="6568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103984</xdr:rowOff>
    </xdr:from>
    <xdr:to>
      <xdr:col>71</xdr:col>
      <xdr:colOff>177800</xdr:colOff>
      <xdr:row>36</xdr:row>
      <xdr:rowOff>154248</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flipV="1">
          <a:off x="12814300" y="6104734"/>
          <a:ext cx="889000" cy="22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160150</xdr:rowOff>
    </xdr:from>
    <xdr:to>
      <xdr:col>72</xdr:col>
      <xdr:colOff>38100</xdr:colOff>
      <xdr:row>38</xdr:row>
      <xdr:rowOff>90300</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503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81427</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596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165774</xdr:rowOff>
    </xdr:from>
    <xdr:to>
      <xdr:col>67</xdr:col>
      <xdr:colOff>101600</xdr:colOff>
      <xdr:row>38</xdr:row>
      <xdr:rowOff>95924</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509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87051</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47111" y="6602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67439</xdr:rowOff>
    </xdr:from>
    <xdr:to>
      <xdr:col>85</xdr:col>
      <xdr:colOff>177800</xdr:colOff>
      <xdr:row>38</xdr:row>
      <xdr:rowOff>169039</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582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153816</xdr:rowOff>
    </xdr:from>
    <xdr:ext cx="469744"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97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80744</xdr:rowOff>
    </xdr:from>
    <xdr:to>
      <xdr:col>81</xdr:col>
      <xdr:colOff>101600</xdr:colOff>
      <xdr:row>39</xdr:row>
      <xdr:rowOff>10894</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59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2021</xdr:rowOff>
    </xdr:from>
    <xdr:ext cx="378565"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92017" y="66885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124608</xdr:rowOff>
    </xdr:from>
    <xdr:to>
      <xdr:col>76</xdr:col>
      <xdr:colOff>165100</xdr:colOff>
      <xdr:row>38</xdr:row>
      <xdr:rowOff>54758</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468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71285</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243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53184</xdr:rowOff>
    </xdr:from>
    <xdr:to>
      <xdr:col>72</xdr:col>
      <xdr:colOff>38100</xdr:colOff>
      <xdr:row>35</xdr:row>
      <xdr:rowOff>154784</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053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171311</xdr:rowOff>
    </xdr:from>
    <xdr:ext cx="534377"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36111" y="5829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103448</xdr:rowOff>
    </xdr:from>
    <xdr:to>
      <xdr:col>67</xdr:col>
      <xdr:colOff>101600</xdr:colOff>
      <xdr:row>37</xdr:row>
      <xdr:rowOff>33598</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275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50125</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47111" y="6050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失業対策事業費グラフ枠">
          <a:extLst>
            <a:ext uri="{FF2B5EF4-FFF2-40B4-BE49-F238E27FC236}">
              <a16:creationId xmlns:a16="http://schemas.microsoft.com/office/drawing/2014/main" id="{00000000-0008-0000-06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3" name="失業対策事業費最小値テキスト">
          <a:extLst>
            <a:ext uri="{FF2B5EF4-FFF2-40B4-BE49-F238E27FC236}">
              <a16:creationId xmlns:a16="http://schemas.microsoft.com/office/drawing/2014/main" id="{00000000-0008-0000-0600-000033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5" name="失業対策事業費最大値テキスト">
          <a:extLst>
            <a:ext uri="{FF2B5EF4-FFF2-40B4-BE49-F238E27FC236}">
              <a16:creationId xmlns:a16="http://schemas.microsoft.com/office/drawing/2014/main" id="{00000000-0008-0000-0600-000035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8" name="失業対策事業費平均値テキスト">
          <a:extLst>
            <a:ext uri="{FF2B5EF4-FFF2-40B4-BE49-F238E27FC236}">
              <a16:creationId xmlns:a16="http://schemas.microsoft.com/office/drawing/2014/main" id="{00000000-0008-0000-0600-000038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7" name="失業対策事業費該当値テキスト">
          <a:extLst>
            <a:ext uri="{FF2B5EF4-FFF2-40B4-BE49-F238E27FC236}">
              <a16:creationId xmlns:a16="http://schemas.microsoft.com/office/drawing/2014/main" id="{00000000-0008-0000-0600-00004B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25400</xdr:rowOff>
    </xdr:from>
    <xdr:to>
      <xdr:col>89</xdr:col>
      <xdr:colOff>177800</xdr:colOff>
      <xdr:row>78</xdr:row>
      <xdr:rowOff>25400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54627</xdr:rowOff>
    </xdr:from>
    <xdr:ext cx="248786"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197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82550</xdr:rowOff>
    </xdr:from>
    <xdr:to>
      <xdr:col>89</xdr:col>
      <xdr:colOff>177800</xdr:colOff>
      <xdr:row>71</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70</xdr:row>
      <xdr:rowOff>111777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113257</xdr:rowOff>
    </xdr:from>
    <xdr:to>
      <xdr:col>85</xdr:col>
      <xdr:colOff>126364</xdr:colOff>
      <xdr:row>78</xdr:row>
      <xdr:rowOff>14639</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114757"/>
          <a:ext cx="1269" cy="12729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18466</xdr:rowOff>
    </xdr:from>
    <xdr:ext cx="469744"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391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14639</xdr:rowOff>
    </xdr:from>
    <xdr:to>
      <xdr:col>86</xdr:col>
      <xdr:colOff>25400</xdr:colOff>
      <xdr:row>78</xdr:row>
      <xdr:rowOff>14639</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387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59934</xdr:rowOff>
    </xdr:from>
    <xdr:ext cx="599010"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1889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113257</xdr:rowOff>
    </xdr:from>
    <xdr:to>
      <xdr:col>86</xdr:col>
      <xdr:colOff>25400</xdr:colOff>
      <xdr:row>70</xdr:row>
      <xdr:rowOff>113257</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114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169732</xdr:rowOff>
    </xdr:from>
    <xdr:to>
      <xdr:col>85</xdr:col>
      <xdr:colOff>127000</xdr:colOff>
      <xdr:row>76</xdr:row>
      <xdr:rowOff>60325</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5481300" y="13028482"/>
          <a:ext cx="838200" cy="62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21360</xdr:rowOff>
    </xdr:from>
    <xdr:ext cx="534377"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27086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169933</xdr:rowOff>
    </xdr:from>
    <xdr:to>
      <xdr:col>85</xdr:col>
      <xdr:colOff>177800</xdr:colOff>
      <xdr:row>75</xdr:row>
      <xdr:rowOff>100083</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2857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169732</xdr:rowOff>
    </xdr:from>
    <xdr:to>
      <xdr:col>81</xdr:col>
      <xdr:colOff>50800</xdr:colOff>
      <xdr:row>76</xdr:row>
      <xdr:rowOff>84807</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3028482"/>
          <a:ext cx="889000" cy="86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2706</xdr:rowOff>
    </xdr:from>
    <xdr:to>
      <xdr:col>81</xdr:col>
      <xdr:colOff>101600</xdr:colOff>
      <xdr:row>75</xdr:row>
      <xdr:rowOff>104306</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2861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73</xdr:row>
      <xdr:rowOff>120833</xdr:rowOff>
    </xdr:from>
    <xdr:ext cx="534377"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214111" y="12636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84807</xdr:rowOff>
    </xdr:from>
    <xdr:to>
      <xdr:col>76</xdr:col>
      <xdr:colOff>114300</xdr:colOff>
      <xdr:row>76</xdr:row>
      <xdr:rowOff>103239</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3115007"/>
          <a:ext cx="889000" cy="18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74</xdr:row>
      <xdr:rowOff>169847</xdr:rowOff>
    </xdr:from>
    <xdr:to>
      <xdr:col>76</xdr:col>
      <xdr:colOff>165100</xdr:colOff>
      <xdr:row>75</xdr:row>
      <xdr:rowOff>99997</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2857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73</xdr:row>
      <xdr:rowOff>116524</xdr:rowOff>
    </xdr:from>
    <xdr:ext cx="534377"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325111" y="12632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103239</xdr:rowOff>
    </xdr:from>
    <xdr:to>
      <xdr:col>71</xdr:col>
      <xdr:colOff>177800</xdr:colOff>
      <xdr:row>76</xdr:row>
      <xdr:rowOff>124138</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2814300" y="13133439"/>
          <a:ext cx="889000" cy="20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21349</xdr:rowOff>
    </xdr:from>
    <xdr:to>
      <xdr:col>72</xdr:col>
      <xdr:colOff>38100</xdr:colOff>
      <xdr:row>75</xdr:row>
      <xdr:rowOff>122949</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2880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139476</xdr:rowOff>
    </xdr:from>
    <xdr:ext cx="534377"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36111" y="12655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48684</xdr:rowOff>
    </xdr:from>
    <xdr:to>
      <xdr:col>67</xdr:col>
      <xdr:colOff>101600</xdr:colOff>
      <xdr:row>75</xdr:row>
      <xdr:rowOff>150284</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2907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166811</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47111" y="12682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9525</xdr:rowOff>
    </xdr:from>
    <xdr:to>
      <xdr:col>85</xdr:col>
      <xdr:colOff>177800</xdr:colOff>
      <xdr:row>76</xdr:row>
      <xdr:rowOff>111125</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3039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159402</xdr:rowOff>
    </xdr:from>
    <xdr:ext cx="534377"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3018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118932</xdr:rowOff>
    </xdr:from>
    <xdr:to>
      <xdr:col>81</xdr:col>
      <xdr:colOff>101600</xdr:colOff>
      <xdr:row>76</xdr:row>
      <xdr:rowOff>49082</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2977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40209</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14111" y="13070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34007</xdr:rowOff>
    </xdr:from>
    <xdr:to>
      <xdr:col>76</xdr:col>
      <xdr:colOff>165100</xdr:colOff>
      <xdr:row>76</xdr:row>
      <xdr:rowOff>135607</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3064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126734</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325111" y="13156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52439</xdr:rowOff>
    </xdr:from>
    <xdr:to>
      <xdr:col>72</xdr:col>
      <xdr:colOff>38100</xdr:colOff>
      <xdr:row>76</xdr:row>
      <xdr:rowOff>154039</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3082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145166</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36111" y="13175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73338</xdr:rowOff>
    </xdr:from>
    <xdr:to>
      <xdr:col>67</xdr:col>
      <xdr:colOff>101600</xdr:colOff>
      <xdr:row>77</xdr:row>
      <xdr:rowOff>3488</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3103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166065</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47111" y="13196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積立金グラフ枠">
          <a:extLst>
            <a:ext uri="{FF2B5EF4-FFF2-40B4-BE49-F238E27FC236}">
              <a16:creationId xmlns:a16="http://schemas.microsoft.com/office/drawing/2014/main" id="{00000000-0008-0000-06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89964</xdr:rowOff>
    </xdr:from>
    <xdr:to>
      <xdr:col>85</xdr:col>
      <xdr:colOff>126364</xdr:colOff>
      <xdr:row>99</xdr:row>
      <xdr:rowOff>97030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6317595" y="15520464"/>
          <a:ext cx="1269" cy="1550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100857</xdr:rowOff>
    </xdr:from>
    <xdr:ext cx="469744" cy="259045"/>
    <xdr:sp macro="" textlink="">
      <xdr:nvSpPr>
        <xdr:cNvPr id="675" name="積立金最小値テキスト">
          <a:extLst>
            <a:ext uri="{FF2B5EF4-FFF2-40B4-BE49-F238E27FC236}">
              <a16:creationId xmlns:a16="http://schemas.microsoft.com/office/drawing/2014/main" id="{00000000-0008-0000-0600-0000A3020000}"/>
            </a:ext>
          </a:extLst>
        </xdr:cNvPr>
        <xdr:cNvSpPr txBox="1"/>
      </xdr:nvSpPr>
      <xdr:spPr>
        <a:xfrm>
          <a:off x="16370300" y="17074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97030</xdr:rowOff>
    </xdr:from>
    <xdr:to>
      <xdr:col>86</xdr:col>
      <xdr:colOff>25400</xdr:colOff>
      <xdr:row>99</xdr:row>
      <xdr:rowOff>97030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7070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36641</xdr:rowOff>
    </xdr:from>
    <xdr:ext cx="690189" cy="259045"/>
    <xdr:sp macro="" textlink="">
      <xdr:nvSpPr>
        <xdr:cNvPr id="677" name="積立金最大値テキスト">
          <a:extLst>
            <a:ext uri="{FF2B5EF4-FFF2-40B4-BE49-F238E27FC236}">
              <a16:creationId xmlns:a16="http://schemas.microsoft.com/office/drawing/2014/main" id="{00000000-0008-0000-0600-0000A5020000}"/>
            </a:ext>
          </a:extLst>
        </xdr:cNvPr>
        <xdr:cNvSpPr txBox="1"/>
      </xdr:nvSpPr>
      <xdr:spPr>
        <a:xfrm>
          <a:off x="16370300" y="152956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1,425,689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89964</xdr:rowOff>
    </xdr:from>
    <xdr:to>
      <xdr:col>86</xdr:col>
      <xdr:colOff>25400</xdr:colOff>
      <xdr:row>90</xdr:row>
      <xdr:rowOff>89964</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55204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48217</xdr:rowOff>
    </xdr:from>
    <xdr:to>
      <xdr:col>85</xdr:col>
      <xdr:colOff>127000</xdr:colOff>
      <xdr:row>99</xdr:row>
      <xdr:rowOff>68045</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5481300" y="17021767"/>
          <a:ext cx="838200" cy="19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162575</xdr:rowOff>
    </xdr:from>
    <xdr:ext cx="534377" cy="259045"/>
    <xdr:sp macro="" textlink="">
      <xdr:nvSpPr>
        <xdr:cNvPr id="680" name="積立金平均値テキスト">
          <a:extLst>
            <a:ext uri="{FF2B5EF4-FFF2-40B4-BE49-F238E27FC236}">
              <a16:creationId xmlns:a16="http://schemas.microsoft.com/office/drawing/2014/main" id="{00000000-0008-0000-0600-0000A8020000}"/>
            </a:ext>
          </a:extLst>
        </xdr:cNvPr>
        <xdr:cNvSpPr txBox="1"/>
      </xdr:nvSpPr>
      <xdr:spPr>
        <a:xfrm>
          <a:off x="16370300" y="167932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139698</xdr:rowOff>
    </xdr:from>
    <xdr:to>
      <xdr:col>85</xdr:col>
      <xdr:colOff>177800</xdr:colOff>
      <xdr:row>99</xdr:row>
      <xdr:rowOff>69848</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6268700" y="16941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40339</xdr:rowOff>
    </xdr:from>
    <xdr:to>
      <xdr:col>81</xdr:col>
      <xdr:colOff>50800</xdr:colOff>
      <xdr:row>99</xdr:row>
      <xdr:rowOff>68045</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4592300" y="17013889"/>
          <a:ext cx="889000" cy="27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149273</xdr:rowOff>
    </xdr:from>
    <xdr:to>
      <xdr:col>81</xdr:col>
      <xdr:colOff>101600</xdr:colOff>
      <xdr:row>99</xdr:row>
      <xdr:rowOff>79423</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5430500" y="16951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95950</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5214111" y="16726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40339</xdr:rowOff>
    </xdr:from>
    <xdr:to>
      <xdr:col>76</xdr:col>
      <xdr:colOff>114300</xdr:colOff>
      <xdr:row>99</xdr:row>
      <xdr:rowOff>71131</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flipV="1">
          <a:off x="13703300" y="17013889"/>
          <a:ext cx="889000" cy="30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152371</xdr:rowOff>
    </xdr:from>
    <xdr:to>
      <xdr:col>76</xdr:col>
      <xdr:colOff>165100</xdr:colOff>
      <xdr:row>99</xdr:row>
      <xdr:rowOff>82521</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4541500" y="16954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99048</xdr:rowOff>
    </xdr:from>
    <xdr:ext cx="534377"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325111" y="16729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71131</xdr:rowOff>
    </xdr:from>
    <xdr:to>
      <xdr:col>71</xdr:col>
      <xdr:colOff>177800</xdr:colOff>
      <xdr:row>99</xdr:row>
      <xdr:rowOff>77667</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flipV="1">
          <a:off x="12814300" y="17044681"/>
          <a:ext cx="889000" cy="65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138556</xdr:rowOff>
    </xdr:from>
    <xdr:to>
      <xdr:col>72</xdr:col>
      <xdr:colOff>38100</xdr:colOff>
      <xdr:row>99</xdr:row>
      <xdr:rowOff>68706</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3652500" y="16940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85233</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436111" y="16715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169525</xdr:rowOff>
    </xdr:from>
    <xdr:to>
      <xdr:col>67</xdr:col>
      <xdr:colOff>101600</xdr:colOff>
      <xdr:row>99</xdr:row>
      <xdr:rowOff>99675</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2763500" y="16971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116202</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2547111" y="167468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45,935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168867</xdr:rowOff>
    </xdr:from>
    <xdr:to>
      <xdr:col>85</xdr:col>
      <xdr:colOff>177800</xdr:colOff>
      <xdr:row>99</xdr:row>
      <xdr:rowOff>99017</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6268700" y="16970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118126</xdr:rowOff>
    </xdr:from>
    <xdr:ext cx="534377" cy="259045"/>
    <xdr:sp macro="" textlink="">
      <xdr:nvSpPr>
        <xdr:cNvPr id="699" name="積立金該当値テキスト">
          <a:extLst>
            <a:ext uri="{FF2B5EF4-FFF2-40B4-BE49-F238E27FC236}">
              <a16:creationId xmlns:a16="http://schemas.microsoft.com/office/drawing/2014/main" id="{00000000-0008-0000-0600-0000BB020000}"/>
            </a:ext>
          </a:extLst>
        </xdr:cNvPr>
        <xdr:cNvSpPr txBox="1"/>
      </xdr:nvSpPr>
      <xdr:spPr>
        <a:xfrm>
          <a:off x="16370300" y="16920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17245</xdr:rowOff>
    </xdr:from>
    <xdr:to>
      <xdr:col>81</xdr:col>
      <xdr:colOff>101600</xdr:colOff>
      <xdr:row>99</xdr:row>
      <xdr:rowOff>118845</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5430500" y="16990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109972</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14111" y="17083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160989</xdr:rowOff>
    </xdr:from>
    <xdr:to>
      <xdr:col>76</xdr:col>
      <xdr:colOff>165100</xdr:colOff>
      <xdr:row>99</xdr:row>
      <xdr:rowOff>91139</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4541500" y="16963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82266</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325111" y="17055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99</xdr:row>
      <xdr:rowOff>20331</xdr:rowOff>
    </xdr:from>
    <xdr:to>
      <xdr:col>72</xdr:col>
      <xdr:colOff>38100</xdr:colOff>
      <xdr:row>99</xdr:row>
      <xdr:rowOff>121931</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3652500" y="16993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113058</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3436111" y="17086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99</xdr:row>
      <xdr:rowOff>26867</xdr:rowOff>
    </xdr:from>
    <xdr:to>
      <xdr:col>67</xdr:col>
      <xdr:colOff>101600</xdr:colOff>
      <xdr:row>99</xdr:row>
      <xdr:rowOff>128467</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2763500" y="17000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119594</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547111" y="1709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投資及び出資金グラフ枠">
          <a:extLst>
            <a:ext uri="{FF2B5EF4-FFF2-40B4-BE49-F238E27FC236}">
              <a16:creationId xmlns:a16="http://schemas.microsoft.com/office/drawing/2014/main" id="{00000000-0008-0000-06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89996</xdr:rowOff>
    </xdr:from>
    <xdr:to>
      <xdr:col>116</xdr:col>
      <xdr:colOff>62864</xdr:colOff>
      <xdr:row>39</xdr:row>
      <xdr:rowOff>98878</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flipV="1">
          <a:off x="22159595" y="5233496"/>
          <a:ext cx="1269" cy="15519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34" name="投資及び出資金最小値テキスト">
          <a:extLst>
            <a:ext uri="{FF2B5EF4-FFF2-40B4-BE49-F238E27FC236}">
              <a16:creationId xmlns:a16="http://schemas.microsoft.com/office/drawing/2014/main" id="{00000000-0008-0000-0600-0000DE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36673</xdr:rowOff>
    </xdr:from>
    <xdr:ext cx="534377" cy="259045"/>
    <xdr:sp macro="" textlink="">
      <xdr:nvSpPr>
        <xdr:cNvPr id="736" name="投資及び出資金最大値テキスト">
          <a:extLst>
            <a:ext uri="{FF2B5EF4-FFF2-40B4-BE49-F238E27FC236}">
              <a16:creationId xmlns:a16="http://schemas.microsoft.com/office/drawing/2014/main" id="{00000000-0008-0000-0600-0000E0020000}"/>
            </a:ext>
          </a:extLst>
        </xdr:cNvPr>
        <xdr:cNvSpPr txBox="1"/>
      </xdr:nvSpPr>
      <xdr:spPr>
        <a:xfrm>
          <a:off x="22212300" y="5008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95,044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89996</xdr:rowOff>
    </xdr:from>
    <xdr:to>
      <xdr:col>116</xdr:col>
      <xdr:colOff>152400</xdr:colOff>
      <xdr:row>30</xdr:row>
      <xdr:rowOff>89996</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2072600" y="5233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151243</xdr:rowOff>
    </xdr:from>
    <xdr:ext cx="469744" cy="259045"/>
    <xdr:sp macro="" textlink="">
      <xdr:nvSpPr>
        <xdr:cNvPr id="739" name="投資及び出資金平均値テキスト">
          <a:extLst>
            <a:ext uri="{FF2B5EF4-FFF2-40B4-BE49-F238E27FC236}">
              <a16:creationId xmlns:a16="http://schemas.microsoft.com/office/drawing/2014/main" id="{00000000-0008-0000-0600-0000E3020000}"/>
            </a:ext>
          </a:extLst>
        </xdr:cNvPr>
        <xdr:cNvSpPr txBox="1"/>
      </xdr:nvSpPr>
      <xdr:spPr>
        <a:xfrm>
          <a:off x="22212300" y="64948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128366</xdr:rowOff>
    </xdr:from>
    <xdr:to>
      <xdr:col>116</xdr:col>
      <xdr:colOff>114300</xdr:colOff>
      <xdr:row>39</xdr:row>
      <xdr:rowOff>58516</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2110700" y="6643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141412</xdr:rowOff>
    </xdr:from>
    <xdr:to>
      <xdr:col>112</xdr:col>
      <xdr:colOff>38100</xdr:colOff>
      <xdr:row>39</xdr:row>
      <xdr:rowOff>71562</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1272500" y="6656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88090</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088428" y="6431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153806</xdr:rowOff>
    </xdr:from>
    <xdr:to>
      <xdr:col>107</xdr:col>
      <xdr:colOff>101600</xdr:colOff>
      <xdr:row>39</xdr:row>
      <xdr:rowOff>83956</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0383500" y="6668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100483</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199428" y="64441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155896</xdr:rowOff>
    </xdr:from>
    <xdr:to>
      <xdr:col>102</xdr:col>
      <xdr:colOff>165100</xdr:colOff>
      <xdr:row>39</xdr:row>
      <xdr:rowOff>86046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9494500" y="6670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102573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10428" y="6446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2228</xdr:rowOff>
    </xdr:from>
    <xdr:to>
      <xdr:col>98</xdr:col>
      <xdr:colOff>38100</xdr:colOff>
      <xdr:row>39</xdr:row>
      <xdr:rowOff>103828</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18605500" y="6688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120355</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421428" y="6464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58" name="投資及び出資金該当値テキスト">
          <a:extLst>
            <a:ext uri="{FF2B5EF4-FFF2-40B4-BE49-F238E27FC236}">
              <a16:creationId xmlns:a16="http://schemas.microsoft.com/office/drawing/2014/main" id="{00000000-0008-0000-0600-0000F6020000}"/>
            </a:ext>
          </a:extLst>
        </xdr:cNvPr>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9607</xdr:rowOff>
    </xdr:from>
    <xdr:to>
      <xdr:col>116</xdr:col>
      <xdr:colOff>62864</xdr:colOff>
      <xdr:row>59</xdr:row>
      <xdr:rowOff>44450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753557"/>
          <a:ext cx="1269" cy="14064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127734</xdr:rowOff>
    </xdr:from>
    <xdr:ext cx="534377" cy="259045"/>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528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9607</xdr:rowOff>
    </xdr:from>
    <xdr:to>
      <xdr:col>116</xdr:col>
      <xdr:colOff>152400</xdr:colOff>
      <xdr:row>51</xdr:row>
      <xdr:rowOff>9607</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753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122974</xdr:rowOff>
    </xdr:from>
    <xdr:to>
      <xdr:col>116</xdr:col>
      <xdr:colOff>63500</xdr:colOff>
      <xdr:row>57</xdr:row>
      <xdr:rowOff>123869</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21323300" y="9895624"/>
          <a:ext cx="838200" cy="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85367</xdr:rowOff>
    </xdr:from>
    <xdr:ext cx="469744" cy="259045"/>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100294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106940</xdr:rowOff>
    </xdr:from>
    <xdr:to>
      <xdr:col>116</xdr:col>
      <xdr:colOff>114300</xdr:colOff>
      <xdr:row>59</xdr:row>
      <xdr:rowOff>37090</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1005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123869</xdr:rowOff>
    </xdr:from>
    <xdr:to>
      <xdr:col>111</xdr:col>
      <xdr:colOff>177800</xdr:colOff>
      <xdr:row>57</xdr:row>
      <xdr:rowOff>129013</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20434300" y="9896519"/>
          <a:ext cx="889000" cy="5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110312</xdr:rowOff>
    </xdr:from>
    <xdr:to>
      <xdr:col>112</xdr:col>
      <xdr:colOff>38100</xdr:colOff>
      <xdr:row>59</xdr:row>
      <xdr:rowOff>40462</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1005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31589</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428" y="10147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129013</xdr:rowOff>
    </xdr:from>
    <xdr:to>
      <xdr:col>107</xdr:col>
      <xdr:colOff>50800</xdr:colOff>
      <xdr:row>57</xdr:row>
      <xdr:rowOff>133585</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19545300" y="9901663"/>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110560</xdr:rowOff>
    </xdr:from>
    <xdr:to>
      <xdr:col>107</xdr:col>
      <xdr:colOff>101600</xdr:colOff>
      <xdr:row>59</xdr:row>
      <xdr:rowOff>40710</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1005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31837</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428" y="10147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133585</xdr:rowOff>
    </xdr:from>
    <xdr:to>
      <xdr:col>102</xdr:col>
      <xdr:colOff>114300</xdr:colOff>
      <xdr:row>57</xdr:row>
      <xdr:rowOff>136843</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18656300" y="9906235"/>
          <a:ext cx="889000" cy="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108750</xdr:rowOff>
    </xdr:from>
    <xdr:to>
      <xdr:col>102</xdr:col>
      <xdr:colOff>165100</xdr:colOff>
      <xdr:row>59</xdr:row>
      <xdr:rowOff>38900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1005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30027</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428" y="10145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103816</xdr:rowOff>
    </xdr:from>
    <xdr:to>
      <xdr:col>98</xdr:col>
      <xdr:colOff>38100</xdr:colOff>
      <xdr:row>59</xdr:row>
      <xdr:rowOff>33966</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1004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25093</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428" y="10140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72174</xdr:rowOff>
    </xdr:from>
    <xdr:to>
      <xdr:col>116</xdr:col>
      <xdr:colOff>114300</xdr:colOff>
      <xdr:row>58</xdr:row>
      <xdr:rowOff>2324</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9844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56</xdr:row>
      <xdr:rowOff>95051</xdr:rowOff>
    </xdr:from>
    <xdr:ext cx="534377" cy="259045"/>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9696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73069</xdr:rowOff>
    </xdr:from>
    <xdr:to>
      <xdr:col>112</xdr:col>
      <xdr:colOff>38100</xdr:colOff>
      <xdr:row>58</xdr:row>
      <xdr:rowOff>3219</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984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19746</xdr:rowOff>
    </xdr:from>
    <xdr:ext cx="534377"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056111" y="9620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78213</xdr:rowOff>
    </xdr:from>
    <xdr:to>
      <xdr:col>107</xdr:col>
      <xdr:colOff>101600</xdr:colOff>
      <xdr:row>58</xdr:row>
      <xdr:rowOff>8363</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9850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56</xdr:row>
      <xdr:rowOff>24890</xdr:rowOff>
    </xdr:from>
    <xdr:ext cx="534377"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167111" y="9626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82785</xdr:rowOff>
    </xdr:from>
    <xdr:to>
      <xdr:col>102</xdr:col>
      <xdr:colOff>165100</xdr:colOff>
      <xdr:row>58</xdr:row>
      <xdr:rowOff>12935</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9855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56</xdr:row>
      <xdr:rowOff>29462</xdr:rowOff>
    </xdr:from>
    <xdr:ext cx="534377"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278111" y="9630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86043</xdr:rowOff>
    </xdr:from>
    <xdr:to>
      <xdr:col>98</xdr:col>
      <xdr:colOff>38100</xdr:colOff>
      <xdr:row>58</xdr:row>
      <xdr:rowOff>16193</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9858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56</xdr:row>
      <xdr:rowOff>32720</xdr:rowOff>
    </xdr:from>
    <xdr:ext cx="534377"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389111" y="9633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9" name="繰出金グラフ枠">
          <a:extLst>
            <a:ext uri="{FF2B5EF4-FFF2-40B4-BE49-F238E27FC236}">
              <a16:creationId xmlns:a16="http://schemas.microsoft.com/office/drawing/2014/main" id="{00000000-0008-0000-0600-000051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123910</xdr:rowOff>
    </xdr:from>
    <xdr:to>
      <xdr:col>116</xdr:col>
      <xdr:colOff>62864</xdr:colOff>
      <xdr:row>79</xdr:row>
      <xdr:rowOff>102634</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2159595" y="12125410"/>
          <a:ext cx="1269" cy="15217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106461</xdr:rowOff>
    </xdr:from>
    <xdr:ext cx="534377" cy="259045"/>
    <xdr:sp macro="" textlink="">
      <xdr:nvSpPr>
        <xdr:cNvPr id="851" name="繰出金最小値テキスト">
          <a:extLst>
            <a:ext uri="{FF2B5EF4-FFF2-40B4-BE49-F238E27FC236}">
              <a16:creationId xmlns:a16="http://schemas.microsoft.com/office/drawing/2014/main" id="{00000000-0008-0000-0600-000053030000}"/>
            </a:ext>
          </a:extLst>
        </xdr:cNvPr>
        <xdr:cNvSpPr txBox="1"/>
      </xdr:nvSpPr>
      <xdr:spPr>
        <a:xfrm>
          <a:off x="22212300" y="13651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102634</xdr:rowOff>
    </xdr:from>
    <xdr:to>
      <xdr:col>116</xdr:col>
      <xdr:colOff>152400</xdr:colOff>
      <xdr:row>79</xdr:row>
      <xdr:rowOff>102634</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3647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70587</xdr:rowOff>
    </xdr:from>
    <xdr:ext cx="599010" cy="259045"/>
    <xdr:sp macro="" textlink="">
      <xdr:nvSpPr>
        <xdr:cNvPr id="853" name="繰出金最大値テキスト">
          <a:extLst>
            <a:ext uri="{FF2B5EF4-FFF2-40B4-BE49-F238E27FC236}">
              <a16:creationId xmlns:a16="http://schemas.microsoft.com/office/drawing/2014/main" id="{00000000-0008-0000-0600-000055030000}"/>
            </a:ext>
          </a:extLst>
        </xdr:cNvPr>
        <xdr:cNvSpPr txBox="1"/>
      </xdr:nvSpPr>
      <xdr:spPr>
        <a:xfrm>
          <a:off x="22212300" y="11900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123910</xdr:rowOff>
    </xdr:from>
    <xdr:to>
      <xdr:col>116</xdr:col>
      <xdr:colOff>152400</xdr:colOff>
      <xdr:row>70</xdr:row>
      <xdr:rowOff>123910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2072600" y="12125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162381</xdr:rowOff>
    </xdr:from>
    <xdr:to>
      <xdr:col>116</xdr:col>
      <xdr:colOff>63500</xdr:colOff>
      <xdr:row>76</xdr:row>
      <xdr:rowOff>165793</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21323300" y="13192581"/>
          <a:ext cx="838200" cy="3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148353</xdr:rowOff>
    </xdr:from>
    <xdr:ext cx="534377" cy="259045"/>
    <xdr:sp macro="" textlink="">
      <xdr:nvSpPr>
        <xdr:cNvPr id="856" name="繰出金平均値テキスト">
          <a:extLst>
            <a:ext uri="{FF2B5EF4-FFF2-40B4-BE49-F238E27FC236}">
              <a16:creationId xmlns:a16="http://schemas.microsoft.com/office/drawing/2014/main" id="{00000000-0008-0000-0600-000058030000}"/>
            </a:ext>
          </a:extLst>
        </xdr:cNvPr>
        <xdr:cNvSpPr txBox="1"/>
      </xdr:nvSpPr>
      <xdr:spPr>
        <a:xfrm>
          <a:off x="22212300" y="128356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125476</xdr:rowOff>
    </xdr:from>
    <xdr:to>
      <xdr:col>116</xdr:col>
      <xdr:colOff>114300</xdr:colOff>
      <xdr:row>76</xdr:row>
      <xdr:rowOff>55626</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2110700" y="12984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165793</xdr:rowOff>
    </xdr:from>
    <xdr:to>
      <xdr:col>111</xdr:col>
      <xdr:colOff>177800</xdr:colOff>
      <xdr:row>77</xdr:row>
      <xdr:rowOff>3814</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0434300" y="13195993"/>
          <a:ext cx="889000" cy="9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67934</xdr:rowOff>
    </xdr:from>
    <xdr:to>
      <xdr:col>112</xdr:col>
      <xdr:colOff>38100</xdr:colOff>
      <xdr:row>74</xdr:row>
      <xdr:rowOff>169534</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21272500" y="12755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14611</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056111" y="125304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170512</xdr:rowOff>
    </xdr:from>
    <xdr:to>
      <xdr:col>107</xdr:col>
      <xdr:colOff>50800</xdr:colOff>
      <xdr:row>77</xdr:row>
      <xdr:rowOff>3814</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19545300" y="13200712"/>
          <a:ext cx="889000" cy="4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39849</xdr:rowOff>
    </xdr:from>
    <xdr:to>
      <xdr:col>107</xdr:col>
      <xdr:colOff>101600</xdr:colOff>
      <xdr:row>74</xdr:row>
      <xdr:rowOff>141449</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0383500" y="12727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157976</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67111" y="12502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62351</xdr:rowOff>
    </xdr:from>
    <xdr:to>
      <xdr:col>102</xdr:col>
      <xdr:colOff>114300</xdr:colOff>
      <xdr:row>76</xdr:row>
      <xdr:rowOff>170512</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8656300" y="12578201"/>
          <a:ext cx="889000" cy="6225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74</xdr:row>
      <xdr:rowOff>90190</xdr:rowOff>
    </xdr:from>
    <xdr:to>
      <xdr:col>102</xdr:col>
      <xdr:colOff>165100</xdr:colOff>
      <xdr:row>75</xdr:row>
      <xdr:rowOff>20340</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9494500" y="1277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36867</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2552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81079</xdr:rowOff>
    </xdr:from>
    <xdr:to>
      <xdr:col>98</xdr:col>
      <xdr:colOff>38100</xdr:colOff>
      <xdr:row>75</xdr:row>
      <xdr:rowOff>11229</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18605500" y="12768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2356</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2861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111581</xdr:rowOff>
    </xdr:from>
    <xdr:to>
      <xdr:col>116</xdr:col>
      <xdr:colOff>114300</xdr:colOff>
      <xdr:row>77</xdr:row>
      <xdr:rowOff>41731</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2110700" y="13141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90008</xdr:rowOff>
    </xdr:from>
    <xdr:ext cx="534377" cy="259045"/>
    <xdr:sp macro="" textlink="">
      <xdr:nvSpPr>
        <xdr:cNvPr id="875" name="繰出金該当値テキスト">
          <a:extLst>
            <a:ext uri="{FF2B5EF4-FFF2-40B4-BE49-F238E27FC236}">
              <a16:creationId xmlns:a16="http://schemas.microsoft.com/office/drawing/2014/main" id="{00000000-0008-0000-0600-00006B030000}"/>
            </a:ext>
          </a:extLst>
        </xdr:cNvPr>
        <xdr:cNvSpPr txBox="1"/>
      </xdr:nvSpPr>
      <xdr:spPr>
        <a:xfrm>
          <a:off x="22212300" y="13120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114993</xdr:rowOff>
    </xdr:from>
    <xdr:to>
      <xdr:col>112</xdr:col>
      <xdr:colOff>38100</xdr:colOff>
      <xdr:row>77</xdr:row>
      <xdr:rowOff>45143</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1272500" y="13145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36270</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1056111" y="13237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124464</xdr:rowOff>
    </xdr:from>
    <xdr:to>
      <xdr:col>107</xdr:col>
      <xdr:colOff>101600</xdr:colOff>
      <xdr:row>77</xdr:row>
      <xdr:rowOff>54614</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0383500" y="13154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45741</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0167111" y="13247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119712</xdr:rowOff>
    </xdr:from>
    <xdr:to>
      <xdr:col>102</xdr:col>
      <xdr:colOff>165100</xdr:colOff>
      <xdr:row>77</xdr:row>
      <xdr:rowOff>49862</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9494500" y="13149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40989</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9278111" y="13242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11551</xdr:rowOff>
    </xdr:from>
    <xdr:to>
      <xdr:col>98</xdr:col>
      <xdr:colOff>38100</xdr:colOff>
      <xdr:row>73</xdr:row>
      <xdr:rowOff>113151</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18605500" y="12527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129678</xdr:rowOff>
    </xdr:from>
    <xdr:ext cx="534377"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389111" y="12302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8" name="前年度繰上充用金グラフ枠">
          <a:extLst>
            <a:ext uri="{FF2B5EF4-FFF2-40B4-BE49-F238E27FC236}">
              <a16:creationId xmlns:a16="http://schemas.microsoft.com/office/drawing/2014/main" id="{00000000-0008-0000-0600-000082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0" name="前年度繰上充用金最小値テキスト">
          <a:extLst>
            <a:ext uri="{FF2B5EF4-FFF2-40B4-BE49-F238E27FC236}">
              <a16:creationId xmlns:a16="http://schemas.microsoft.com/office/drawing/2014/main" id="{00000000-0008-0000-0600-000084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2" name="前年度繰上充用金最大値テキスト">
          <a:extLst>
            <a:ext uri="{FF2B5EF4-FFF2-40B4-BE49-F238E27FC236}">
              <a16:creationId xmlns:a16="http://schemas.microsoft.com/office/drawing/2014/main" id="{00000000-0008-0000-0600-000086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5" name="前年度繰上充用金平均値テキスト">
          <a:extLst>
            <a:ext uri="{FF2B5EF4-FFF2-40B4-BE49-F238E27FC236}">
              <a16:creationId xmlns:a16="http://schemas.microsoft.com/office/drawing/2014/main" id="{00000000-0008-0000-0600-000089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フローチャート: 判断 915">
          <a:extLst>
            <a:ext uri="{FF2B5EF4-FFF2-40B4-BE49-F238E27FC236}">
              <a16:creationId xmlns:a16="http://schemas.microsoft.com/office/drawing/2014/main" id="{00000000-0008-0000-0600-000094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4" name="前年度繰上充用金該当値テキスト">
          <a:extLst>
            <a:ext uri="{FF2B5EF4-FFF2-40B4-BE49-F238E27FC236}">
              <a16:creationId xmlns:a16="http://schemas.microsoft.com/office/drawing/2014/main" id="{00000000-0008-0000-0600-00009C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人件費及び補助費等が類似団体より高い傾向が続いている。災害復旧事業費については、令和元年台風</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号災害により令和元年度から令和３年度にかけて増加したが、令和４年度は復旧事業の完了により類似団体並みとなった。</a:t>
          </a:r>
        </a:p>
        <a:p>
          <a:r>
            <a:rPr kumimoji="1" lang="ja-JP" altLang="en-US" sz="1300">
              <a:latin typeface="ＭＳ Ｐゴシック" panose="020B0600070205080204" pitchFamily="50" charset="-128"/>
              <a:ea typeface="ＭＳ Ｐゴシック" panose="020B0600070205080204" pitchFamily="50" charset="-128"/>
            </a:rPr>
            <a:t>　住民一人当たりのコストは、人口密度及び高齢化率等の影響を大きく受けるため、少子高齢化が進む当町では、数値に大きな影響が見込まれる。</a:t>
          </a:r>
        </a:p>
        <a:p>
          <a:r>
            <a:rPr kumimoji="1" lang="ja-JP" altLang="en-US" sz="1300">
              <a:latin typeface="ＭＳ Ｐゴシック" panose="020B0600070205080204" pitchFamily="50" charset="-128"/>
              <a:ea typeface="ＭＳ Ｐゴシック" panose="020B0600070205080204" pitchFamily="50" charset="-128"/>
            </a:rPr>
            <a:t>　今後も、義務的経費、投資的経費及び公債費等の抑制により健全な財政運営に努めるとともに、公共施設の老朽化の影響による普通建設事業費（更新整備）の増加が見込まれるため、計画的に事業を推進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100330</xdr:rowOff>
    </xdr:from>
    <xdr:to>
      <xdr:col>24</xdr:col>
      <xdr:colOff>62865</xdr:colOff>
      <xdr:row>39</xdr:row>
      <xdr:rowOff>107061</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415280"/>
          <a:ext cx="1270" cy="1378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110888</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797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107061</xdr:rowOff>
    </xdr:from>
    <xdr:to>
      <xdr:col>24</xdr:col>
      <xdr:colOff>152400</xdr:colOff>
      <xdr:row>39</xdr:row>
      <xdr:rowOff>107061</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793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47007</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90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16,360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100330</xdr:rowOff>
    </xdr:from>
    <xdr:to>
      <xdr:col>24</xdr:col>
      <xdr:colOff>152400</xdr:colOff>
      <xdr:row>31</xdr:row>
      <xdr:rowOff>100330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415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53086</xdr:rowOff>
    </xdr:from>
    <xdr:to>
      <xdr:col>24</xdr:col>
      <xdr:colOff>63500</xdr:colOff>
      <xdr:row>36</xdr:row>
      <xdr:rowOff>101600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225286"/>
          <a:ext cx="838200" cy="48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148353</xdr:rowOff>
    </xdr:from>
    <xdr:ext cx="534377"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9776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125476</xdr:rowOff>
    </xdr:from>
    <xdr:to>
      <xdr:col>24</xdr:col>
      <xdr:colOff>114300</xdr:colOff>
      <xdr:row>36</xdr:row>
      <xdr:rowOff>55626</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126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77978</xdr:rowOff>
    </xdr:from>
    <xdr:to>
      <xdr:col>19</xdr:col>
      <xdr:colOff>177800</xdr:colOff>
      <xdr:row>36</xdr:row>
      <xdr:rowOff>101600</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a:off x="2908300" y="6250178"/>
          <a:ext cx="889000" cy="23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165100</xdr:rowOff>
    </xdr:from>
    <xdr:to>
      <xdr:col>20</xdr:col>
      <xdr:colOff>38100</xdr:colOff>
      <xdr:row>36</xdr:row>
      <xdr:rowOff>95250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6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111777</xdr:rowOff>
    </xdr:from>
    <xdr:ext cx="534377"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30111" y="5941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77978</xdr:rowOff>
    </xdr:from>
    <xdr:to>
      <xdr:col>15</xdr:col>
      <xdr:colOff>50800</xdr:colOff>
      <xdr:row>36</xdr:row>
      <xdr:rowOff>86360</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250178"/>
          <a:ext cx="8890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23495</xdr:rowOff>
    </xdr:from>
    <xdr:to>
      <xdr:col>15</xdr:col>
      <xdr:colOff>101600</xdr:colOff>
      <xdr:row>36</xdr:row>
      <xdr:rowOff>125095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95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141622</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970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86360</xdr:rowOff>
    </xdr:from>
    <xdr:to>
      <xdr:col>10</xdr:col>
      <xdr:colOff>114300</xdr:colOff>
      <xdr:row>36</xdr:row>
      <xdr:rowOff>92710</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25856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66675</xdr:rowOff>
    </xdr:from>
    <xdr:to>
      <xdr:col>10</xdr:col>
      <xdr:colOff>165100</xdr:colOff>
      <xdr:row>36</xdr:row>
      <xdr:rowOff>168275</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238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159402</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331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88646</xdr:rowOff>
    </xdr:from>
    <xdr:to>
      <xdr:col>6</xdr:col>
      <xdr:colOff>38100</xdr:colOff>
      <xdr:row>37</xdr:row>
      <xdr:rowOff>18796</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260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9923</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353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2286</xdr:rowOff>
    </xdr:from>
    <xdr:to>
      <xdr:col>24</xdr:col>
      <xdr:colOff>114300</xdr:colOff>
      <xdr:row>36</xdr:row>
      <xdr:rowOff>103886</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174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152163</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152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50800</xdr:rowOff>
    </xdr:from>
    <xdr:to>
      <xdr:col>20</xdr:col>
      <xdr:colOff>38100</xdr:colOff>
      <xdr:row>36</xdr:row>
      <xdr:rowOff>152400</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22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143527</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31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27178</xdr:rowOff>
    </xdr:from>
    <xdr:to>
      <xdr:col>15</xdr:col>
      <xdr:colOff>101600</xdr:colOff>
      <xdr:row>36</xdr:row>
      <xdr:rowOff>128778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199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119905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2921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35560</xdr:rowOff>
    </xdr:from>
    <xdr:to>
      <xdr:col>10</xdr:col>
      <xdr:colOff>165100</xdr:colOff>
      <xdr:row>36</xdr:row>
      <xdr:rowOff>137160</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07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153687</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982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41910</xdr:rowOff>
    </xdr:from>
    <xdr:to>
      <xdr:col>6</xdr:col>
      <xdr:colOff>38100</xdr:colOff>
      <xdr:row>36</xdr:row>
      <xdr:rowOff>143510</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14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160037</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9893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a:extLst>
            <a:ext uri="{FF2B5EF4-FFF2-40B4-BE49-F238E27FC236}">
              <a16:creationId xmlns:a16="http://schemas.microsoft.com/office/drawing/2014/main" id="{00000000-0008-0000-0700-00006E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93476</xdr:rowOff>
    </xdr:from>
    <xdr:to>
      <xdr:col>24</xdr:col>
      <xdr:colOff>62865</xdr:colOff>
      <xdr:row>58</xdr:row>
      <xdr:rowOff>106227</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flipV="1">
          <a:off x="4633595" y="8665976"/>
          <a:ext cx="1270" cy="1384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110054</xdr:rowOff>
    </xdr:from>
    <xdr:ext cx="534377" cy="259045"/>
    <xdr:sp macro="" textlink="">
      <xdr:nvSpPr>
        <xdr:cNvPr id="112" name="総務費最小値テキスト">
          <a:extLst>
            <a:ext uri="{FF2B5EF4-FFF2-40B4-BE49-F238E27FC236}">
              <a16:creationId xmlns:a16="http://schemas.microsoft.com/office/drawing/2014/main" id="{00000000-0008-0000-0700-000070000000}"/>
            </a:ext>
          </a:extLst>
        </xdr:cNvPr>
        <xdr:cNvSpPr txBox="1"/>
      </xdr:nvSpPr>
      <xdr:spPr>
        <a:xfrm>
          <a:off x="4686300" y="10054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106227</xdr:rowOff>
    </xdr:from>
    <xdr:to>
      <xdr:col>24</xdr:col>
      <xdr:colOff>152400</xdr:colOff>
      <xdr:row>58</xdr:row>
      <xdr:rowOff>106227</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4546600" y="100503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40153</xdr:rowOff>
    </xdr:from>
    <xdr:ext cx="690189" cy="259045"/>
    <xdr:sp macro="" textlink="">
      <xdr:nvSpPr>
        <xdr:cNvPr id="114" name="総務費最大値テキスト">
          <a:extLst>
            <a:ext uri="{FF2B5EF4-FFF2-40B4-BE49-F238E27FC236}">
              <a16:creationId xmlns:a16="http://schemas.microsoft.com/office/drawing/2014/main" id="{00000000-0008-0000-0700-000072000000}"/>
            </a:ext>
          </a:extLst>
        </xdr:cNvPr>
        <xdr:cNvSpPr txBox="1"/>
      </xdr:nvSpPr>
      <xdr:spPr>
        <a:xfrm>
          <a:off x="4686300" y="84412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3,101,103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93476</xdr:rowOff>
    </xdr:from>
    <xdr:to>
      <xdr:col>24</xdr:col>
      <xdr:colOff>152400</xdr:colOff>
      <xdr:row>50</xdr:row>
      <xdr:rowOff>93476</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86659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51103</xdr:rowOff>
    </xdr:from>
    <xdr:to>
      <xdr:col>24</xdr:col>
      <xdr:colOff>63500</xdr:colOff>
      <xdr:row>58</xdr:row>
      <xdr:rowOff>52715</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3797300" y="9995203"/>
          <a:ext cx="838200" cy="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5184</xdr:rowOff>
    </xdr:from>
    <xdr:ext cx="599010" cy="259045"/>
    <xdr:sp macro="" textlink="">
      <xdr:nvSpPr>
        <xdr:cNvPr id="117" name="総務費平均値テキスト">
          <a:extLst>
            <a:ext uri="{FF2B5EF4-FFF2-40B4-BE49-F238E27FC236}">
              <a16:creationId xmlns:a16="http://schemas.microsoft.com/office/drawing/2014/main" id="{00000000-0008-0000-0700-000075000000}"/>
            </a:ext>
          </a:extLst>
        </xdr:cNvPr>
        <xdr:cNvSpPr txBox="1"/>
      </xdr:nvSpPr>
      <xdr:spPr>
        <a:xfrm>
          <a:off x="4686300" y="97778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233,143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153757</xdr:rowOff>
    </xdr:from>
    <xdr:to>
      <xdr:col>24</xdr:col>
      <xdr:colOff>114300</xdr:colOff>
      <xdr:row>58</xdr:row>
      <xdr:rowOff>83907</xdr:rowOff>
    </xdr:to>
    <xdr:sp macro="" textlink="">
      <xdr:nvSpPr>
        <xdr:cNvPr id="118" name="フローチャート: 判断 117">
          <a:extLst>
            <a:ext uri="{FF2B5EF4-FFF2-40B4-BE49-F238E27FC236}">
              <a16:creationId xmlns:a16="http://schemas.microsoft.com/office/drawing/2014/main" id="{00000000-0008-0000-0700-000076000000}"/>
            </a:ext>
          </a:extLst>
        </xdr:cNvPr>
        <xdr:cNvSpPr/>
      </xdr:nvSpPr>
      <xdr:spPr>
        <a:xfrm>
          <a:off x="4584700" y="99264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21124</xdr:rowOff>
    </xdr:from>
    <xdr:to>
      <xdr:col>19</xdr:col>
      <xdr:colOff>177800</xdr:colOff>
      <xdr:row>58</xdr:row>
      <xdr:rowOff>51103</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908300" y="9965224"/>
          <a:ext cx="889000" cy="299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166871</xdr:rowOff>
    </xdr:from>
    <xdr:to>
      <xdr:col>20</xdr:col>
      <xdr:colOff>38100</xdr:colOff>
      <xdr:row>58</xdr:row>
      <xdr:rowOff>97021</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3746500" y="9939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113548</xdr:rowOff>
    </xdr:from>
    <xdr:ext cx="599010"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3497795" y="9714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21124</xdr:rowOff>
    </xdr:from>
    <xdr:to>
      <xdr:col>15</xdr:col>
      <xdr:colOff>50800</xdr:colOff>
      <xdr:row>58</xdr:row>
      <xdr:rowOff>80669</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019300" y="9965224"/>
          <a:ext cx="889000" cy="59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2391</xdr:rowOff>
    </xdr:from>
    <xdr:to>
      <xdr:col>15</xdr:col>
      <xdr:colOff>101600</xdr:colOff>
      <xdr:row>58</xdr:row>
      <xdr:rowOff>103991</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2857500" y="99464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95118</xdr:rowOff>
    </xdr:from>
    <xdr:ext cx="599010"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2608795" y="10039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34816</xdr:rowOff>
    </xdr:from>
    <xdr:to>
      <xdr:col>10</xdr:col>
      <xdr:colOff>114300</xdr:colOff>
      <xdr:row>58</xdr:row>
      <xdr:rowOff>80669</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1130300" y="9978916"/>
          <a:ext cx="889000" cy="45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169463</xdr:rowOff>
    </xdr:from>
    <xdr:to>
      <xdr:col>10</xdr:col>
      <xdr:colOff>165100</xdr:colOff>
      <xdr:row>58</xdr:row>
      <xdr:rowOff>99613</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1968500" y="9942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116140</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1719795" y="9717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140361</xdr:rowOff>
    </xdr:from>
    <xdr:to>
      <xdr:col>6</xdr:col>
      <xdr:colOff>38100</xdr:colOff>
      <xdr:row>58</xdr:row>
      <xdr:rowOff>70511</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079500" y="9913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87038</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830795" y="96882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1915</xdr:rowOff>
    </xdr:from>
    <xdr:to>
      <xdr:col>24</xdr:col>
      <xdr:colOff>114300</xdr:colOff>
      <xdr:row>58</xdr:row>
      <xdr:rowOff>103515</xdr:rowOff>
    </xdr:to>
    <xdr:sp macro="" textlink="">
      <xdr:nvSpPr>
        <xdr:cNvPr id="135" name="楕円 134">
          <a:extLst>
            <a:ext uri="{FF2B5EF4-FFF2-40B4-BE49-F238E27FC236}">
              <a16:creationId xmlns:a16="http://schemas.microsoft.com/office/drawing/2014/main" id="{00000000-0008-0000-0700-000087000000}"/>
            </a:ext>
          </a:extLst>
        </xdr:cNvPr>
        <xdr:cNvSpPr/>
      </xdr:nvSpPr>
      <xdr:spPr>
        <a:xfrm>
          <a:off x="4584700" y="994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132184</xdr:rowOff>
    </xdr:from>
    <xdr:ext cx="599010" cy="259045"/>
    <xdr:sp macro="" textlink="">
      <xdr:nvSpPr>
        <xdr:cNvPr id="136" name="総務費該当値テキスト">
          <a:extLst>
            <a:ext uri="{FF2B5EF4-FFF2-40B4-BE49-F238E27FC236}">
              <a16:creationId xmlns:a16="http://schemas.microsoft.com/office/drawing/2014/main" id="{00000000-0008-0000-0700-000088000000}"/>
            </a:ext>
          </a:extLst>
        </xdr:cNvPr>
        <xdr:cNvSpPr txBox="1"/>
      </xdr:nvSpPr>
      <xdr:spPr>
        <a:xfrm>
          <a:off x="4686300" y="9904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303</xdr:rowOff>
    </xdr:from>
    <xdr:to>
      <xdr:col>20</xdr:col>
      <xdr:colOff>38100</xdr:colOff>
      <xdr:row>58</xdr:row>
      <xdr:rowOff>101903</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3746500" y="9944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93030</xdr:rowOff>
    </xdr:from>
    <xdr:ext cx="59901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3497795" y="1003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141774</xdr:rowOff>
    </xdr:from>
    <xdr:to>
      <xdr:col>15</xdr:col>
      <xdr:colOff>101600</xdr:colOff>
      <xdr:row>58</xdr:row>
      <xdr:rowOff>71924</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2857500" y="9914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88451</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2608795" y="9689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29869</xdr:rowOff>
    </xdr:from>
    <xdr:to>
      <xdr:col>10</xdr:col>
      <xdr:colOff>165100</xdr:colOff>
      <xdr:row>58</xdr:row>
      <xdr:rowOff>131469</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1968500" y="9973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122596</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1719795" y="100666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155466</xdr:rowOff>
    </xdr:from>
    <xdr:to>
      <xdr:col>6</xdr:col>
      <xdr:colOff>38100</xdr:colOff>
      <xdr:row>58</xdr:row>
      <xdr:rowOff>85616</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079500" y="9928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76743</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830795" y="10020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180,943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13780</xdr:rowOff>
    </xdr:from>
    <xdr:to>
      <xdr:col>24</xdr:col>
      <xdr:colOff>62865</xdr:colOff>
      <xdr:row>79</xdr:row>
      <xdr:rowOff>122318</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86730"/>
          <a:ext cx="1270" cy="14801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126145</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670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139,781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122318</xdr:rowOff>
    </xdr:from>
    <xdr:to>
      <xdr:col>24</xdr:col>
      <xdr:colOff>152400</xdr:colOff>
      <xdr:row>79</xdr:row>
      <xdr:rowOff>122318</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666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131907</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619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334,025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13780</xdr:rowOff>
    </xdr:from>
    <xdr:to>
      <xdr:col>24</xdr:col>
      <xdr:colOff>152400</xdr:colOff>
      <xdr:row>71</xdr:row>
      <xdr:rowOff>13780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86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94391</xdr:rowOff>
    </xdr:from>
    <xdr:to>
      <xdr:col>24</xdr:col>
      <xdr:colOff>63500</xdr:colOff>
      <xdr:row>77</xdr:row>
      <xdr:rowOff>138268</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3296041"/>
          <a:ext cx="838200" cy="4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139521</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29982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201,359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116644</xdr:rowOff>
    </xdr:from>
    <xdr:to>
      <xdr:col>24</xdr:col>
      <xdr:colOff>114300</xdr:colOff>
      <xdr:row>77</xdr:row>
      <xdr:rowOff>46794</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3146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138268</xdr:rowOff>
    </xdr:from>
    <xdr:to>
      <xdr:col>19</xdr:col>
      <xdr:colOff>177800</xdr:colOff>
      <xdr:row>78</xdr:row>
      <xdr:rowOff>33317</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3339918"/>
          <a:ext cx="889000" cy="66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24923</xdr:rowOff>
    </xdr:from>
    <xdr:to>
      <xdr:col>20</xdr:col>
      <xdr:colOff>38100</xdr:colOff>
      <xdr:row>77</xdr:row>
      <xdr:rowOff>126523</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226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143050</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001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157981</xdr:rowOff>
    </xdr:from>
    <xdr:to>
      <xdr:col>15</xdr:col>
      <xdr:colOff>50800</xdr:colOff>
      <xdr:row>78</xdr:row>
      <xdr:rowOff>33317</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359631"/>
          <a:ext cx="889000" cy="46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86522</xdr:rowOff>
    </xdr:from>
    <xdr:to>
      <xdr:col>15</xdr:col>
      <xdr:colOff>101600</xdr:colOff>
      <xdr:row>78</xdr:row>
      <xdr:rowOff>16672</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2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33199</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063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157981</xdr:rowOff>
    </xdr:from>
    <xdr:to>
      <xdr:col>10</xdr:col>
      <xdr:colOff>114300</xdr:colOff>
      <xdr:row>79</xdr:row>
      <xdr:rowOff>22817</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359631"/>
          <a:ext cx="889000" cy="207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47904</xdr:rowOff>
    </xdr:from>
    <xdr:to>
      <xdr:col>10</xdr:col>
      <xdr:colOff>165100</xdr:colOff>
      <xdr:row>77</xdr:row>
      <xdr:rowOff>149504</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249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166031</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024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30500</xdr:rowOff>
    </xdr:from>
    <xdr:to>
      <xdr:col>6</xdr:col>
      <xdr:colOff>38100</xdr:colOff>
      <xdr:row>78</xdr:row>
      <xdr:rowOff>132100</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40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148627</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1788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43591</xdr:rowOff>
    </xdr:from>
    <xdr:to>
      <xdr:col>24</xdr:col>
      <xdr:colOff>114300</xdr:colOff>
      <xdr:row>77</xdr:row>
      <xdr:rowOff>145191</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245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22018</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32236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87468</xdr:rowOff>
    </xdr:from>
    <xdr:to>
      <xdr:col>20</xdr:col>
      <xdr:colOff>38100</xdr:colOff>
      <xdr:row>78</xdr:row>
      <xdr:rowOff>17618</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289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8745</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3381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153967</xdr:rowOff>
    </xdr:from>
    <xdr:to>
      <xdr:col>15</xdr:col>
      <xdr:colOff>101600</xdr:colOff>
      <xdr:row>78</xdr:row>
      <xdr:rowOff>84117</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355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75244</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3448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107181</xdr:rowOff>
    </xdr:from>
    <xdr:to>
      <xdr:col>10</xdr:col>
      <xdr:colOff>165100</xdr:colOff>
      <xdr:row>78</xdr:row>
      <xdr:rowOff>37331</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308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28458</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3401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143467</xdr:rowOff>
    </xdr:from>
    <xdr:to>
      <xdr:col>6</xdr:col>
      <xdr:colOff>38100</xdr:colOff>
      <xdr:row>79</xdr:row>
      <xdr:rowOff>73617</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5165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64744</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36092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118010</xdr:rowOff>
    </xdr:from>
    <xdr:to>
      <xdr:col>24</xdr:col>
      <xdr:colOff>62865</xdr:colOff>
      <xdr:row>98</xdr:row>
      <xdr:rowOff>30731</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548510"/>
          <a:ext cx="1270" cy="12843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34558</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36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30731</xdr:rowOff>
    </xdr:from>
    <xdr:to>
      <xdr:col>24</xdr:col>
      <xdr:colOff>152400</xdr:colOff>
      <xdr:row>98</xdr:row>
      <xdr:rowOff>30731</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32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64687</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323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304,744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118010</xdr:rowOff>
    </xdr:from>
    <xdr:to>
      <xdr:col>24</xdr:col>
      <xdr:colOff>152400</xdr:colOff>
      <xdr:row>90</xdr:row>
      <xdr:rowOff>118010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548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47785</xdr:rowOff>
    </xdr:from>
    <xdr:to>
      <xdr:col>24</xdr:col>
      <xdr:colOff>63500</xdr:colOff>
      <xdr:row>97</xdr:row>
      <xdr:rowOff>60344</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678435"/>
          <a:ext cx="838200" cy="12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104261</xdr:rowOff>
    </xdr:from>
    <xdr:ext cx="534377"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392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81384</xdr:rowOff>
    </xdr:from>
    <xdr:to>
      <xdr:col>24</xdr:col>
      <xdr:colOff>114300</xdr:colOff>
      <xdr:row>97</xdr:row>
      <xdr:rowOff>11534</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540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60344</xdr:rowOff>
    </xdr:from>
    <xdr:to>
      <xdr:col>19</xdr:col>
      <xdr:colOff>177800</xdr:colOff>
      <xdr:row>97</xdr:row>
      <xdr:rowOff>91649</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690994"/>
          <a:ext cx="889000" cy="31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81837</xdr:rowOff>
    </xdr:from>
    <xdr:to>
      <xdr:col>20</xdr:col>
      <xdr:colOff>38100</xdr:colOff>
      <xdr:row>97</xdr:row>
      <xdr:rowOff>11987</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541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28514</xdr:rowOff>
    </xdr:from>
    <xdr:ext cx="534377"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530111" y="16316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38083</xdr:rowOff>
    </xdr:from>
    <xdr:to>
      <xdr:col>15</xdr:col>
      <xdr:colOff>50800</xdr:colOff>
      <xdr:row>97</xdr:row>
      <xdr:rowOff>91649</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668733"/>
          <a:ext cx="889000" cy="53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77725</xdr:rowOff>
    </xdr:from>
    <xdr:to>
      <xdr:col>15</xdr:col>
      <xdr:colOff>101600</xdr:colOff>
      <xdr:row>97</xdr:row>
      <xdr:rowOff>7875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536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24402</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41111" y="16312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38083</xdr:rowOff>
    </xdr:from>
    <xdr:to>
      <xdr:col>10</xdr:col>
      <xdr:colOff>114300</xdr:colOff>
      <xdr:row>97</xdr:row>
      <xdr:rowOff>74960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130300" y="16668733"/>
          <a:ext cx="889000" cy="36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90120</xdr:rowOff>
    </xdr:from>
    <xdr:to>
      <xdr:col>10</xdr:col>
      <xdr:colOff>165100</xdr:colOff>
      <xdr:row>97</xdr:row>
      <xdr:rowOff>20270</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549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36797</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52111" y="16324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116980</xdr:rowOff>
    </xdr:from>
    <xdr:to>
      <xdr:col>6</xdr:col>
      <xdr:colOff>38100</xdr:colOff>
      <xdr:row>97</xdr:row>
      <xdr:rowOff>47130</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57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63657</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3111" y="16351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168435</xdr:rowOff>
    </xdr:from>
    <xdr:to>
      <xdr:col>24</xdr:col>
      <xdr:colOff>114300</xdr:colOff>
      <xdr:row>97</xdr:row>
      <xdr:rowOff>98585</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62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146862</xdr:rowOff>
    </xdr:from>
    <xdr:ext cx="534377"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06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9544</xdr:rowOff>
    </xdr:from>
    <xdr:to>
      <xdr:col>20</xdr:col>
      <xdr:colOff>38100</xdr:colOff>
      <xdr:row>97</xdr:row>
      <xdr:rowOff>111144</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640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102271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30111" y="16732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40849</xdr:rowOff>
    </xdr:from>
    <xdr:to>
      <xdr:col>15</xdr:col>
      <xdr:colOff>101600</xdr:colOff>
      <xdr:row>97</xdr:row>
      <xdr:rowOff>142449</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671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133576</xdr:rowOff>
    </xdr:from>
    <xdr:ext cx="534377"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1111" y="1676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158733</xdr:rowOff>
    </xdr:from>
    <xdr:to>
      <xdr:col>10</xdr:col>
      <xdr:colOff>165100</xdr:colOff>
      <xdr:row>97</xdr:row>
      <xdr:rowOff>88883</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61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80010</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710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24160</xdr:rowOff>
    </xdr:from>
    <xdr:to>
      <xdr:col>6</xdr:col>
      <xdr:colOff>38100</xdr:colOff>
      <xdr:row>97</xdr:row>
      <xdr:rowOff>125760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65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116887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747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a:extLst>
            <a:ext uri="{FF2B5EF4-FFF2-40B4-BE49-F238E27FC236}">
              <a16:creationId xmlns:a16="http://schemas.microsoft.com/office/drawing/2014/main" id="{00000000-0008-0000-07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152654</xdr:rowOff>
    </xdr:from>
    <xdr:to>
      <xdr:col>54</xdr:col>
      <xdr:colOff>189865</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flipV="1">
          <a:off x="10475595" y="5467604"/>
          <a:ext cx="1270" cy="12633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2" name="労働費最小値テキスト">
          <a:extLst>
            <a:ext uri="{FF2B5EF4-FFF2-40B4-BE49-F238E27FC236}">
              <a16:creationId xmlns:a16="http://schemas.microsoft.com/office/drawing/2014/main" id="{00000000-0008-0000-0700-00001A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99331</xdr:rowOff>
    </xdr:from>
    <xdr:ext cx="469744" cy="259045"/>
    <xdr:sp macro="" textlink="">
      <xdr:nvSpPr>
        <xdr:cNvPr id="284" name="労働費最大値テキスト">
          <a:extLst>
            <a:ext uri="{FF2B5EF4-FFF2-40B4-BE49-F238E27FC236}">
              <a16:creationId xmlns:a16="http://schemas.microsoft.com/office/drawing/2014/main" id="{00000000-0008-0000-0700-00001C010000}"/>
            </a:ext>
          </a:extLst>
        </xdr:cNvPr>
        <xdr:cNvSpPr txBox="1"/>
      </xdr:nvSpPr>
      <xdr:spPr>
        <a:xfrm>
          <a:off x="10528300" y="5242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3,316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152654</xdr:rowOff>
    </xdr:from>
    <xdr:to>
      <xdr:col>55</xdr:col>
      <xdr:colOff>88900</xdr:colOff>
      <xdr:row>31</xdr:row>
      <xdr:rowOff>152654</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54676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26052</xdr:rowOff>
    </xdr:from>
    <xdr:ext cx="378565" cy="259045"/>
    <xdr:sp macro="" textlink="">
      <xdr:nvSpPr>
        <xdr:cNvPr id="287" name="労働費平均値テキスト">
          <a:extLst>
            <a:ext uri="{FF2B5EF4-FFF2-40B4-BE49-F238E27FC236}">
              <a16:creationId xmlns:a16="http://schemas.microsoft.com/office/drawing/2014/main" id="{00000000-0008-0000-0700-00001F010000}"/>
            </a:ext>
          </a:extLst>
        </xdr:cNvPr>
        <xdr:cNvSpPr txBox="1"/>
      </xdr:nvSpPr>
      <xdr:spPr>
        <a:xfrm>
          <a:off x="10528300" y="636970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3175</xdr:rowOff>
    </xdr:from>
    <xdr:to>
      <xdr:col>55</xdr:col>
      <xdr:colOff>50800</xdr:colOff>
      <xdr:row>38</xdr:row>
      <xdr:rowOff>104775</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10426700" y="651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21463</xdr:rowOff>
    </xdr:from>
    <xdr:to>
      <xdr:col>50</xdr:col>
      <xdr:colOff>165100</xdr:colOff>
      <xdr:row>38</xdr:row>
      <xdr:rowOff>123063</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9588500" y="6536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139590</xdr:rowOff>
    </xdr:from>
    <xdr:ext cx="378565"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9450017" y="63117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24130</xdr:rowOff>
    </xdr:from>
    <xdr:to>
      <xdr:col>46</xdr:col>
      <xdr:colOff>38100</xdr:colOff>
      <xdr:row>38</xdr:row>
      <xdr:rowOff>125730</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8699500" y="6539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142257</xdr:rowOff>
    </xdr:from>
    <xdr:ext cx="378565" cy="259045"/>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8561017" y="631445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6985</xdr:rowOff>
    </xdr:from>
    <xdr:to>
      <xdr:col>41</xdr:col>
      <xdr:colOff>101600</xdr:colOff>
      <xdr:row>38</xdr:row>
      <xdr:rowOff>108585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7810500" y="652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125112</xdr:rowOff>
    </xdr:from>
    <xdr:ext cx="378565" cy="2590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7672017" y="62973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5080</xdr:rowOff>
    </xdr:from>
    <xdr:to>
      <xdr:col>36</xdr:col>
      <xdr:colOff>165100</xdr:colOff>
      <xdr:row>38</xdr:row>
      <xdr:rowOff>106680</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6921500" y="6520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123207</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6783017" y="62954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06" name="労働費該当値テキスト">
          <a:extLst>
            <a:ext uri="{FF2B5EF4-FFF2-40B4-BE49-F238E27FC236}">
              <a16:creationId xmlns:a16="http://schemas.microsoft.com/office/drawing/2014/main" id="{00000000-0008-0000-0700-000032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7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農林水産業費グラフ枠">
          <a:extLst>
            <a:ext uri="{FF2B5EF4-FFF2-40B4-BE49-F238E27FC236}">
              <a16:creationId xmlns:a16="http://schemas.microsoft.com/office/drawing/2014/main" id="{00000000-0008-0000-07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68163</xdr:rowOff>
    </xdr:from>
    <xdr:to>
      <xdr:col>54</xdr:col>
      <xdr:colOff>189865</xdr:colOff>
      <xdr:row>58</xdr:row>
      <xdr:rowOff>159733</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flipV="1">
          <a:off x="10475595" y="8812113"/>
          <a:ext cx="1270" cy="1291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163560</xdr:rowOff>
    </xdr:from>
    <xdr:ext cx="469744" cy="259045"/>
    <xdr:sp macro="" textlink="">
      <xdr:nvSpPr>
        <xdr:cNvPr id="339" name="農林水産業費最小値テキスト">
          <a:extLst>
            <a:ext uri="{FF2B5EF4-FFF2-40B4-BE49-F238E27FC236}">
              <a16:creationId xmlns:a16="http://schemas.microsoft.com/office/drawing/2014/main" id="{00000000-0008-0000-0700-000053010000}"/>
            </a:ext>
          </a:extLst>
        </xdr:cNvPr>
        <xdr:cNvSpPr txBox="1"/>
      </xdr:nvSpPr>
      <xdr:spPr>
        <a:xfrm>
          <a:off x="10528300" y="101076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159733</xdr:rowOff>
    </xdr:from>
    <xdr:to>
      <xdr:col>55</xdr:col>
      <xdr:colOff>88900</xdr:colOff>
      <xdr:row>58</xdr:row>
      <xdr:rowOff>159733</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10388600" y="10103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14840</xdr:rowOff>
    </xdr:from>
    <xdr:ext cx="599010" cy="259045"/>
    <xdr:sp macro="" textlink="">
      <xdr:nvSpPr>
        <xdr:cNvPr id="341" name="農林水産業費最大値テキスト">
          <a:extLst>
            <a:ext uri="{FF2B5EF4-FFF2-40B4-BE49-F238E27FC236}">
              <a16:creationId xmlns:a16="http://schemas.microsoft.com/office/drawing/2014/main" id="{00000000-0008-0000-0700-000055010000}"/>
            </a:ext>
          </a:extLst>
        </xdr:cNvPr>
        <xdr:cNvSpPr txBox="1"/>
      </xdr:nvSpPr>
      <xdr:spPr>
        <a:xfrm>
          <a:off x="10528300" y="85873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176,888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68163</xdr:rowOff>
    </xdr:from>
    <xdr:to>
      <xdr:col>55</xdr:col>
      <xdr:colOff>88900</xdr:colOff>
      <xdr:row>51</xdr:row>
      <xdr:rowOff>68163</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8812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140096</xdr:rowOff>
    </xdr:from>
    <xdr:to>
      <xdr:col>55</xdr:col>
      <xdr:colOff>0</xdr:colOff>
      <xdr:row>57</xdr:row>
      <xdr:rowOff>14214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9639300" y="9741296"/>
          <a:ext cx="838200" cy="45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93885</xdr:rowOff>
    </xdr:from>
    <xdr:ext cx="534377" cy="259045"/>
    <xdr:sp macro="" textlink="">
      <xdr:nvSpPr>
        <xdr:cNvPr id="344" name="農林水産業費平均値テキスト">
          <a:extLst>
            <a:ext uri="{FF2B5EF4-FFF2-40B4-BE49-F238E27FC236}">
              <a16:creationId xmlns:a16="http://schemas.microsoft.com/office/drawing/2014/main" id="{00000000-0008-0000-0700-000058010000}"/>
            </a:ext>
          </a:extLst>
        </xdr:cNvPr>
        <xdr:cNvSpPr txBox="1"/>
      </xdr:nvSpPr>
      <xdr:spPr>
        <a:xfrm>
          <a:off x="10528300" y="95236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71008</xdr:rowOff>
    </xdr:from>
    <xdr:to>
      <xdr:col>55</xdr:col>
      <xdr:colOff>50800</xdr:colOff>
      <xdr:row>57</xdr:row>
      <xdr:rowOff>1158</xdr:rowOff>
    </xdr:to>
    <xdr:sp macro="" textlink="">
      <xdr:nvSpPr>
        <xdr:cNvPr id="345" name="フローチャート: 判断 344">
          <a:extLst>
            <a:ext uri="{FF2B5EF4-FFF2-40B4-BE49-F238E27FC236}">
              <a16:creationId xmlns:a16="http://schemas.microsoft.com/office/drawing/2014/main" id="{00000000-0008-0000-0700-000059010000}"/>
            </a:ext>
          </a:extLst>
        </xdr:cNvPr>
        <xdr:cNvSpPr/>
      </xdr:nvSpPr>
      <xdr:spPr>
        <a:xfrm>
          <a:off x="10426700" y="9672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14214</xdr:rowOff>
    </xdr:from>
    <xdr:to>
      <xdr:col>50</xdr:col>
      <xdr:colOff>114300</xdr:colOff>
      <xdr:row>57</xdr:row>
      <xdr:rowOff>35352</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flipV="1">
          <a:off x="8750300" y="9786864"/>
          <a:ext cx="889000" cy="21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78438</xdr:rowOff>
    </xdr:from>
    <xdr:to>
      <xdr:col>50</xdr:col>
      <xdr:colOff>165100</xdr:colOff>
      <xdr:row>57</xdr:row>
      <xdr:rowOff>8588</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9588500" y="9679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25115</xdr:rowOff>
    </xdr:from>
    <xdr:ext cx="534377" cy="259045"/>
    <xdr:sp macro="" textlink="">
      <xdr:nvSpPr>
        <xdr:cNvPr id="348" name="テキスト ボックス 347">
          <a:extLst>
            <a:ext uri="{FF2B5EF4-FFF2-40B4-BE49-F238E27FC236}">
              <a16:creationId xmlns:a16="http://schemas.microsoft.com/office/drawing/2014/main" id="{00000000-0008-0000-0700-00005C010000}"/>
            </a:ext>
          </a:extLst>
        </xdr:cNvPr>
        <xdr:cNvSpPr txBox="1"/>
      </xdr:nvSpPr>
      <xdr:spPr>
        <a:xfrm>
          <a:off x="9372111" y="9454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35352</xdr:rowOff>
    </xdr:from>
    <xdr:to>
      <xdr:col>45</xdr:col>
      <xdr:colOff>177800</xdr:colOff>
      <xdr:row>57</xdr:row>
      <xdr:rowOff>82878</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7861300" y="9808002"/>
          <a:ext cx="889000" cy="47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64394</xdr:rowOff>
    </xdr:from>
    <xdr:to>
      <xdr:col>46</xdr:col>
      <xdr:colOff>38100</xdr:colOff>
      <xdr:row>56</xdr:row>
      <xdr:rowOff>165994</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8699500" y="9665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11071</xdr:rowOff>
    </xdr:from>
    <xdr:ext cx="534377"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8483111" y="944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140774</xdr:rowOff>
    </xdr:from>
    <xdr:to>
      <xdr:col>41</xdr:col>
      <xdr:colOff>50800</xdr:colOff>
      <xdr:row>57</xdr:row>
      <xdr:rowOff>82878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6972300" y="9741974"/>
          <a:ext cx="889000" cy="113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66916</xdr:rowOff>
    </xdr:from>
    <xdr:to>
      <xdr:col>41</xdr:col>
      <xdr:colOff>101600</xdr:colOff>
      <xdr:row>56</xdr:row>
      <xdr:rowOff>168516</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7810500" y="9668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13593</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7594111" y="9443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95765</xdr:rowOff>
    </xdr:from>
    <xdr:to>
      <xdr:col>36</xdr:col>
      <xdr:colOff>165100</xdr:colOff>
      <xdr:row>57</xdr:row>
      <xdr:rowOff>25915</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6921500" y="9696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17042</xdr:rowOff>
    </xdr:from>
    <xdr:ext cx="534377"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6705111" y="9789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89296</xdr:rowOff>
    </xdr:from>
    <xdr:to>
      <xdr:col>55</xdr:col>
      <xdr:colOff>50800</xdr:colOff>
      <xdr:row>57</xdr:row>
      <xdr:rowOff>19446</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10426700" y="969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67723</xdr:rowOff>
    </xdr:from>
    <xdr:ext cx="534377" cy="259045"/>
    <xdr:sp macro="" textlink="">
      <xdr:nvSpPr>
        <xdr:cNvPr id="363" name="農林水産業費該当値テキスト">
          <a:extLst>
            <a:ext uri="{FF2B5EF4-FFF2-40B4-BE49-F238E27FC236}">
              <a16:creationId xmlns:a16="http://schemas.microsoft.com/office/drawing/2014/main" id="{00000000-0008-0000-0700-00006B010000}"/>
            </a:ext>
          </a:extLst>
        </xdr:cNvPr>
        <xdr:cNvSpPr txBox="1"/>
      </xdr:nvSpPr>
      <xdr:spPr>
        <a:xfrm>
          <a:off x="10528300" y="9668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134864</xdr:rowOff>
    </xdr:from>
    <xdr:to>
      <xdr:col>50</xdr:col>
      <xdr:colOff>165100</xdr:colOff>
      <xdr:row>57</xdr:row>
      <xdr:rowOff>65014</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9588500" y="973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56141</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9372111" y="9828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156002</xdr:rowOff>
    </xdr:from>
    <xdr:to>
      <xdr:col>46</xdr:col>
      <xdr:colOff>38100</xdr:colOff>
      <xdr:row>57</xdr:row>
      <xdr:rowOff>86152</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8699500" y="9757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77279</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8483111" y="9849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32078</xdr:rowOff>
    </xdr:from>
    <xdr:to>
      <xdr:col>41</xdr:col>
      <xdr:colOff>101600</xdr:colOff>
      <xdr:row>57</xdr:row>
      <xdr:rowOff>133678</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7810500" y="980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124805</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594111" y="98974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89974</xdr:rowOff>
    </xdr:from>
    <xdr:to>
      <xdr:col>36</xdr:col>
      <xdr:colOff>165100</xdr:colOff>
      <xdr:row>57</xdr:row>
      <xdr:rowOff>20124</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6921500" y="9691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36651</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05111" y="9466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7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144434</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74</xdr:row>
      <xdr:rowOff>160762</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5642</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21746</xdr:rowOff>
    </xdr:from>
    <xdr:to>
      <xdr:col>54</xdr:col>
      <xdr:colOff>189865</xdr:colOff>
      <xdr:row>79</xdr:row>
      <xdr:rowOff>95329</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94696"/>
          <a:ext cx="1270" cy="14451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99156</xdr:rowOff>
    </xdr:from>
    <xdr:ext cx="469744"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643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95329</xdr:rowOff>
    </xdr:from>
    <xdr:to>
      <xdr:col>55</xdr:col>
      <xdr:colOff>88900</xdr:colOff>
      <xdr:row>79</xdr:row>
      <xdr:rowOff>95329</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6398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139873</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969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443,619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21746</xdr:rowOff>
    </xdr:from>
    <xdr:to>
      <xdr:col>55</xdr:col>
      <xdr:colOff>88900</xdr:colOff>
      <xdr:row>71</xdr:row>
      <xdr:rowOff>21746</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94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136489</xdr:rowOff>
    </xdr:from>
    <xdr:to>
      <xdr:col>55</xdr:col>
      <xdr:colOff>0</xdr:colOff>
      <xdr:row>78</xdr:row>
      <xdr:rowOff>30828</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338139"/>
          <a:ext cx="838200" cy="65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87822</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4609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109395</xdr:rowOff>
    </xdr:from>
    <xdr:to>
      <xdr:col>55</xdr:col>
      <xdr:colOff>50800</xdr:colOff>
      <xdr:row>79</xdr:row>
      <xdr:rowOff>39545</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482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121827</xdr:rowOff>
    </xdr:from>
    <xdr:to>
      <xdr:col>50</xdr:col>
      <xdr:colOff>114300</xdr:colOff>
      <xdr:row>77</xdr:row>
      <xdr:rowOff>136489</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8750300" y="13323477"/>
          <a:ext cx="889000" cy="14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110542</xdr:rowOff>
    </xdr:from>
    <xdr:to>
      <xdr:col>50</xdr:col>
      <xdr:colOff>165100</xdr:colOff>
      <xdr:row>79</xdr:row>
      <xdr:rowOff>40692</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48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31819</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576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89852</xdr:rowOff>
    </xdr:from>
    <xdr:to>
      <xdr:col>45</xdr:col>
      <xdr:colOff>177800</xdr:colOff>
      <xdr:row>77</xdr:row>
      <xdr:rowOff>121827</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7861300" y="13291502"/>
          <a:ext cx="889000" cy="31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107355</xdr:rowOff>
    </xdr:from>
    <xdr:to>
      <xdr:col>46</xdr:col>
      <xdr:colOff>38100</xdr:colOff>
      <xdr:row>79</xdr:row>
      <xdr:rowOff>37505</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480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79</xdr:row>
      <xdr:rowOff>28632</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573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89852</xdr:rowOff>
    </xdr:from>
    <xdr:to>
      <xdr:col>41</xdr:col>
      <xdr:colOff>50800</xdr:colOff>
      <xdr:row>78</xdr:row>
      <xdr:rowOff>57293</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6972300" y="13291502"/>
          <a:ext cx="889000" cy="13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113322</xdr:rowOff>
    </xdr:from>
    <xdr:to>
      <xdr:col>41</xdr:col>
      <xdr:colOff>101600</xdr:colOff>
      <xdr:row>79</xdr:row>
      <xdr:rowOff>43472</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486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79</xdr:row>
      <xdr:rowOff>34599</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579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116450</xdr:rowOff>
    </xdr:from>
    <xdr:to>
      <xdr:col>36</xdr:col>
      <xdr:colOff>165100</xdr:colOff>
      <xdr:row>79</xdr:row>
      <xdr:rowOff>46600</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48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37727</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582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151478</xdr:rowOff>
    </xdr:from>
    <xdr:to>
      <xdr:col>55</xdr:col>
      <xdr:colOff>50800</xdr:colOff>
      <xdr:row>78</xdr:row>
      <xdr:rowOff>81628</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353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2905</xdr:rowOff>
    </xdr:from>
    <xdr:ext cx="534377"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204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85689</xdr:rowOff>
    </xdr:from>
    <xdr:to>
      <xdr:col>50</xdr:col>
      <xdr:colOff>165100</xdr:colOff>
      <xdr:row>78</xdr:row>
      <xdr:rowOff>15839</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287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32366</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2111" y="13062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71027</xdr:rowOff>
    </xdr:from>
    <xdr:to>
      <xdr:col>46</xdr:col>
      <xdr:colOff>38100</xdr:colOff>
      <xdr:row>78</xdr:row>
      <xdr:rowOff>1177</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272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17704</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83111" y="13047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39052</xdr:rowOff>
    </xdr:from>
    <xdr:to>
      <xdr:col>41</xdr:col>
      <xdr:colOff>101600</xdr:colOff>
      <xdr:row>77</xdr:row>
      <xdr:rowOff>140652</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24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157179</xdr:rowOff>
    </xdr:from>
    <xdr:ext cx="599010"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61795" y="13015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6493</xdr:rowOff>
    </xdr:from>
    <xdr:to>
      <xdr:col>36</xdr:col>
      <xdr:colOff>165100</xdr:colOff>
      <xdr:row>78</xdr:row>
      <xdr:rowOff>108093</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379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124620</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154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65,234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146033</xdr:rowOff>
    </xdr:from>
    <xdr:to>
      <xdr:col>54</xdr:col>
      <xdr:colOff>189865</xdr:colOff>
      <xdr:row>98</xdr:row>
      <xdr:rowOff>84958</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576533"/>
          <a:ext cx="1270" cy="13105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88785</xdr:rowOff>
    </xdr:from>
    <xdr:ext cx="534377" cy="259045"/>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6890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84958</xdr:rowOff>
    </xdr:from>
    <xdr:to>
      <xdr:col>55</xdr:col>
      <xdr:colOff>88900</xdr:colOff>
      <xdr:row>98</xdr:row>
      <xdr:rowOff>84958</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68870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92710</xdr:rowOff>
    </xdr:from>
    <xdr:ext cx="599010" cy="259045"/>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351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597,230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146033</xdr:rowOff>
    </xdr:from>
    <xdr:to>
      <xdr:col>55</xdr:col>
      <xdr:colOff>88900</xdr:colOff>
      <xdr:row>90</xdr:row>
      <xdr:rowOff>146033</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576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170456</xdr:rowOff>
    </xdr:from>
    <xdr:to>
      <xdr:col>55</xdr:col>
      <xdr:colOff>0</xdr:colOff>
      <xdr:row>97</xdr:row>
      <xdr:rowOff>99681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9639300" y="16629656"/>
          <a:ext cx="838200" cy="100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167763</xdr:rowOff>
    </xdr:from>
    <xdr:ext cx="599010" cy="2590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62696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17886</xdr:rowOff>
    </xdr:from>
    <xdr:to>
      <xdr:col>55</xdr:col>
      <xdr:colOff>50800</xdr:colOff>
      <xdr:row>97</xdr:row>
      <xdr:rowOff>119486</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648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93932</xdr:rowOff>
    </xdr:from>
    <xdr:to>
      <xdr:col>50</xdr:col>
      <xdr:colOff>114300</xdr:colOff>
      <xdr:row>97</xdr:row>
      <xdr:rowOff>99681</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8750300" y="16724582"/>
          <a:ext cx="889000" cy="5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40367</xdr:rowOff>
    </xdr:from>
    <xdr:to>
      <xdr:col>50</xdr:col>
      <xdr:colOff>165100</xdr:colOff>
      <xdr:row>97</xdr:row>
      <xdr:rowOff>141967</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671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158494</xdr:rowOff>
    </xdr:from>
    <xdr:ext cx="534377"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72111" y="16446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93932</xdr:rowOff>
    </xdr:from>
    <xdr:to>
      <xdr:col>45</xdr:col>
      <xdr:colOff>177800</xdr:colOff>
      <xdr:row>97</xdr:row>
      <xdr:rowOff>125467</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7861300" y="16724582"/>
          <a:ext cx="889000" cy="31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53234</xdr:rowOff>
    </xdr:from>
    <xdr:to>
      <xdr:col>46</xdr:col>
      <xdr:colOff>38100</xdr:colOff>
      <xdr:row>97</xdr:row>
      <xdr:rowOff>154834</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683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145961</xdr:rowOff>
    </xdr:from>
    <xdr:ext cx="534377" cy="2590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83111" y="16776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125467</xdr:rowOff>
    </xdr:from>
    <xdr:to>
      <xdr:col>41</xdr:col>
      <xdr:colOff>50800</xdr:colOff>
      <xdr:row>98</xdr:row>
      <xdr:rowOff>12708</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6972300" y="16756117"/>
          <a:ext cx="889000" cy="58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44625</xdr:rowOff>
    </xdr:from>
    <xdr:to>
      <xdr:col>41</xdr:col>
      <xdr:colOff>101600</xdr:colOff>
      <xdr:row>97</xdr:row>
      <xdr:rowOff>146225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675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162752</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94111" y="16450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51974</xdr:rowOff>
    </xdr:from>
    <xdr:to>
      <xdr:col>36</xdr:col>
      <xdr:colOff>165100</xdr:colOff>
      <xdr:row>97</xdr:row>
      <xdr:rowOff>153574</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6826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170101</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705111" y="16457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119656</xdr:rowOff>
    </xdr:from>
    <xdr:to>
      <xdr:col>55</xdr:col>
      <xdr:colOff>50800</xdr:colOff>
      <xdr:row>97</xdr:row>
      <xdr:rowOff>49806</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578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142533</xdr:rowOff>
    </xdr:from>
    <xdr:ext cx="599010" cy="259045"/>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430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136,546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48881</xdr:rowOff>
    </xdr:from>
    <xdr:to>
      <xdr:col>50</xdr:col>
      <xdr:colOff>165100</xdr:colOff>
      <xdr:row>97</xdr:row>
      <xdr:rowOff>150481</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679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141608</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72111" y="16772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43132</xdr:rowOff>
    </xdr:from>
    <xdr:to>
      <xdr:col>46</xdr:col>
      <xdr:colOff>38100</xdr:colOff>
      <xdr:row>97</xdr:row>
      <xdr:rowOff>144732</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673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161259</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449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74667</xdr:rowOff>
    </xdr:from>
    <xdr:to>
      <xdr:col>41</xdr:col>
      <xdr:colOff>101600</xdr:colOff>
      <xdr:row>98</xdr:row>
      <xdr:rowOff>4817</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705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167394</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94111" y="167980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133358</xdr:rowOff>
    </xdr:from>
    <xdr:to>
      <xdr:col>36</xdr:col>
      <xdr:colOff>165100</xdr:colOff>
      <xdr:row>98</xdr:row>
      <xdr:rowOff>63508</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764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54635</xdr:rowOff>
    </xdr:from>
    <xdr:ext cx="534377"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705111" y="16856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消防費グラフ枠">
          <a:extLst>
            <a:ext uri="{FF2B5EF4-FFF2-40B4-BE49-F238E27FC236}">
              <a16:creationId xmlns:a16="http://schemas.microsoft.com/office/drawing/2014/main" id="{00000000-0008-0000-07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20032</xdr:rowOff>
    </xdr:from>
    <xdr:to>
      <xdr:col>85</xdr:col>
      <xdr:colOff>126364</xdr:colOff>
      <xdr:row>38</xdr:row>
      <xdr:rowOff>53897</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flipV="1">
          <a:off x="16317595" y="5163532"/>
          <a:ext cx="1269" cy="1405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57724</xdr:rowOff>
    </xdr:from>
    <xdr:ext cx="534377" cy="259045"/>
    <xdr:sp macro="" textlink="">
      <xdr:nvSpPr>
        <xdr:cNvPr id="508" name="消防費最小値テキスト">
          <a:extLst>
            <a:ext uri="{FF2B5EF4-FFF2-40B4-BE49-F238E27FC236}">
              <a16:creationId xmlns:a16="http://schemas.microsoft.com/office/drawing/2014/main" id="{00000000-0008-0000-0700-0000FC010000}"/>
            </a:ext>
          </a:extLst>
        </xdr:cNvPr>
        <xdr:cNvSpPr txBox="1"/>
      </xdr:nvSpPr>
      <xdr:spPr>
        <a:xfrm>
          <a:off x="16370300" y="6572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53897</xdr:rowOff>
    </xdr:from>
    <xdr:to>
      <xdr:col>86</xdr:col>
      <xdr:colOff>25400</xdr:colOff>
      <xdr:row>38</xdr:row>
      <xdr:rowOff>53897</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56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138159</xdr:rowOff>
    </xdr:from>
    <xdr:ext cx="599010" cy="259045"/>
    <xdr:sp macro="" textlink="">
      <xdr:nvSpPr>
        <xdr:cNvPr id="510" name="消防費最大値テキスト">
          <a:extLst>
            <a:ext uri="{FF2B5EF4-FFF2-40B4-BE49-F238E27FC236}">
              <a16:creationId xmlns:a16="http://schemas.microsoft.com/office/drawing/2014/main" id="{00000000-0008-0000-0700-0000FE010000}"/>
            </a:ext>
          </a:extLst>
        </xdr:cNvPr>
        <xdr:cNvSpPr txBox="1"/>
      </xdr:nvSpPr>
      <xdr:spPr>
        <a:xfrm>
          <a:off x="16370300" y="4938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326,174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20032</xdr:rowOff>
    </xdr:from>
    <xdr:to>
      <xdr:col>86</xdr:col>
      <xdr:colOff>25400</xdr:colOff>
      <xdr:row>30</xdr:row>
      <xdr:rowOff>20032</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5163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167543</xdr:rowOff>
    </xdr:from>
    <xdr:to>
      <xdr:col>85</xdr:col>
      <xdr:colOff>127000</xdr:colOff>
      <xdr:row>38</xdr:row>
      <xdr:rowOff>26698</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5481300" y="6511193"/>
          <a:ext cx="838200" cy="30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92264</xdr:rowOff>
    </xdr:from>
    <xdr:ext cx="534377" cy="259045"/>
    <xdr:sp macro="" textlink="">
      <xdr:nvSpPr>
        <xdr:cNvPr id="513" name="消防費平均値テキスト">
          <a:extLst>
            <a:ext uri="{FF2B5EF4-FFF2-40B4-BE49-F238E27FC236}">
              <a16:creationId xmlns:a16="http://schemas.microsoft.com/office/drawing/2014/main" id="{00000000-0008-0000-0700-000001020000}"/>
            </a:ext>
          </a:extLst>
        </xdr:cNvPr>
        <xdr:cNvSpPr txBox="1"/>
      </xdr:nvSpPr>
      <xdr:spPr>
        <a:xfrm>
          <a:off x="16370300" y="62644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69387</xdr:rowOff>
    </xdr:from>
    <xdr:to>
      <xdr:col>85</xdr:col>
      <xdr:colOff>177800</xdr:colOff>
      <xdr:row>37</xdr:row>
      <xdr:rowOff>170986</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6268700" y="641303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167543</xdr:rowOff>
    </xdr:from>
    <xdr:to>
      <xdr:col>81</xdr:col>
      <xdr:colOff>50800</xdr:colOff>
      <xdr:row>38</xdr:row>
      <xdr:rowOff>44223</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4592300" y="6511193"/>
          <a:ext cx="889000" cy="48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97560</xdr:rowOff>
    </xdr:from>
    <xdr:to>
      <xdr:col>81</xdr:col>
      <xdr:colOff>101600</xdr:colOff>
      <xdr:row>38</xdr:row>
      <xdr:rowOff>27710</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5430500" y="6441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44237</xdr:rowOff>
    </xdr:from>
    <xdr:ext cx="534377"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5214111" y="6216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42879</xdr:rowOff>
    </xdr:from>
    <xdr:to>
      <xdr:col>76</xdr:col>
      <xdr:colOff>114300</xdr:colOff>
      <xdr:row>38</xdr:row>
      <xdr:rowOff>44223</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3703300" y="6557979"/>
          <a:ext cx="889000" cy="1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101226</xdr:rowOff>
    </xdr:from>
    <xdr:to>
      <xdr:col>76</xdr:col>
      <xdr:colOff>165100</xdr:colOff>
      <xdr:row>38</xdr:row>
      <xdr:rowOff>31376</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4541500" y="6444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47903</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4325111" y="6220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34521</xdr:rowOff>
    </xdr:from>
    <xdr:to>
      <xdr:col>71</xdr:col>
      <xdr:colOff>177800</xdr:colOff>
      <xdr:row>38</xdr:row>
      <xdr:rowOff>42879</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2814300" y="6549621"/>
          <a:ext cx="889000" cy="8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110105</xdr:rowOff>
    </xdr:from>
    <xdr:to>
      <xdr:col>72</xdr:col>
      <xdr:colOff>38100</xdr:colOff>
      <xdr:row>38</xdr:row>
      <xdr:rowOff>40255</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3652500" y="6453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56782</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3436111" y="6228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73849</xdr:rowOff>
    </xdr:from>
    <xdr:to>
      <xdr:col>67</xdr:col>
      <xdr:colOff>101600</xdr:colOff>
      <xdr:row>38</xdr:row>
      <xdr:rowOff>3999</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2763500" y="6417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20526</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2547111" y="6192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147348</xdr:rowOff>
    </xdr:from>
    <xdr:to>
      <xdr:col>85</xdr:col>
      <xdr:colOff>177800</xdr:colOff>
      <xdr:row>38</xdr:row>
      <xdr:rowOff>77498</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6268700" y="6490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62275</xdr:rowOff>
    </xdr:from>
    <xdr:ext cx="534377" cy="259045"/>
    <xdr:sp macro="" textlink="">
      <xdr:nvSpPr>
        <xdr:cNvPr id="532" name="消防費該当値テキスト">
          <a:extLst>
            <a:ext uri="{FF2B5EF4-FFF2-40B4-BE49-F238E27FC236}">
              <a16:creationId xmlns:a16="http://schemas.microsoft.com/office/drawing/2014/main" id="{00000000-0008-0000-0700-000014020000}"/>
            </a:ext>
          </a:extLst>
        </xdr:cNvPr>
        <xdr:cNvSpPr txBox="1"/>
      </xdr:nvSpPr>
      <xdr:spPr>
        <a:xfrm>
          <a:off x="16370300" y="6405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116744</xdr:rowOff>
    </xdr:from>
    <xdr:to>
      <xdr:col>81</xdr:col>
      <xdr:colOff>101600</xdr:colOff>
      <xdr:row>38</xdr:row>
      <xdr:rowOff>46893</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5430500" y="646039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38020</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14111" y="6553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164873</xdr:rowOff>
    </xdr:from>
    <xdr:to>
      <xdr:col>76</xdr:col>
      <xdr:colOff>165100</xdr:colOff>
      <xdr:row>38</xdr:row>
      <xdr:rowOff>95023</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4541500" y="6508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86150</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325111" y="6601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163529</xdr:rowOff>
    </xdr:from>
    <xdr:to>
      <xdr:col>72</xdr:col>
      <xdr:colOff>38100</xdr:colOff>
      <xdr:row>38</xdr:row>
      <xdr:rowOff>93679</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3652500" y="6507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84806</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3436111" y="6599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155171</xdr:rowOff>
    </xdr:from>
    <xdr:to>
      <xdr:col>67</xdr:col>
      <xdr:colOff>101600</xdr:colOff>
      <xdr:row>38</xdr:row>
      <xdr:rowOff>85321</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2763500" y="6498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76448</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547111" y="6591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7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7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98232</xdr:rowOff>
    </xdr:from>
    <xdr:to>
      <xdr:col>85</xdr:col>
      <xdr:colOff>126364</xdr:colOff>
      <xdr:row>58</xdr:row>
      <xdr:rowOff>133979</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670732"/>
          <a:ext cx="1269" cy="14073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137806</xdr:rowOff>
    </xdr:from>
    <xdr:ext cx="534377" cy="259045"/>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19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133979</xdr:rowOff>
    </xdr:from>
    <xdr:to>
      <xdr:col>86</xdr:col>
      <xdr:colOff>25400</xdr:colOff>
      <xdr:row>58</xdr:row>
      <xdr:rowOff>133979</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8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44909</xdr:rowOff>
    </xdr:from>
    <xdr:ext cx="599010" cy="259045"/>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445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472,698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98232</xdr:rowOff>
    </xdr:from>
    <xdr:to>
      <xdr:col>86</xdr:col>
      <xdr:colOff>25400</xdr:colOff>
      <xdr:row>50</xdr:row>
      <xdr:rowOff>98232</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670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20514</xdr:rowOff>
    </xdr:from>
    <xdr:to>
      <xdr:col>85</xdr:col>
      <xdr:colOff>127000</xdr:colOff>
      <xdr:row>58</xdr:row>
      <xdr:rowOff>36781</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5481300" y="9964614"/>
          <a:ext cx="838200" cy="16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92911</xdr:rowOff>
    </xdr:from>
    <xdr:ext cx="534377" cy="259045"/>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6941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70034</xdr:rowOff>
    </xdr:from>
    <xdr:to>
      <xdr:col>85</xdr:col>
      <xdr:colOff>177800</xdr:colOff>
      <xdr:row>58</xdr:row>
      <xdr:rowOff>184</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842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20514</xdr:rowOff>
    </xdr:from>
    <xdr:to>
      <xdr:col>81</xdr:col>
      <xdr:colOff>50800</xdr:colOff>
      <xdr:row>58</xdr:row>
      <xdr:rowOff>95400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964614"/>
          <a:ext cx="889000" cy="74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70726</xdr:rowOff>
    </xdr:from>
    <xdr:to>
      <xdr:col>81</xdr:col>
      <xdr:colOff>101600</xdr:colOff>
      <xdr:row>58</xdr:row>
      <xdr:rowOff>876</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843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17403</xdr:rowOff>
    </xdr:from>
    <xdr:ext cx="534377"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214111" y="9618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93033</xdr:rowOff>
    </xdr:from>
    <xdr:to>
      <xdr:col>76</xdr:col>
      <xdr:colOff>114300</xdr:colOff>
      <xdr:row>58</xdr:row>
      <xdr:rowOff>95400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3703300" y="10037133"/>
          <a:ext cx="889000" cy="2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95765</xdr:rowOff>
    </xdr:from>
    <xdr:to>
      <xdr:col>76</xdr:col>
      <xdr:colOff>165100</xdr:colOff>
      <xdr:row>58</xdr:row>
      <xdr:rowOff>25915</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86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42442</xdr:rowOff>
    </xdr:from>
    <xdr:ext cx="534377" cy="259045"/>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325111" y="9643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63462</xdr:rowOff>
    </xdr:from>
    <xdr:to>
      <xdr:col>71</xdr:col>
      <xdr:colOff>177800</xdr:colOff>
      <xdr:row>58</xdr:row>
      <xdr:rowOff>93033</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2814300" y="10007562"/>
          <a:ext cx="889000" cy="29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118386</xdr:rowOff>
    </xdr:from>
    <xdr:to>
      <xdr:col>72</xdr:col>
      <xdr:colOff>38100</xdr:colOff>
      <xdr:row>58</xdr:row>
      <xdr:rowOff>48536</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891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65063</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36111" y="9666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131054</xdr:rowOff>
    </xdr:from>
    <xdr:to>
      <xdr:col>67</xdr:col>
      <xdr:colOff>101600</xdr:colOff>
      <xdr:row>58</xdr:row>
      <xdr:rowOff>61204</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903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77731</xdr:rowOff>
    </xdr:from>
    <xdr:ext cx="534377"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47111" y="9678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157431</xdr:rowOff>
    </xdr:from>
    <xdr:to>
      <xdr:col>85</xdr:col>
      <xdr:colOff>177800</xdr:colOff>
      <xdr:row>58</xdr:row>
      <xdr:rowOff>87581</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930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72358</xdr:rowOff>
    </xdr:from>
    <xdr:ext cx="534377" cy="2590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845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141164</xdr:rowOff>
    </xdr:from>
    <xdr:to>
      <xdr:col>81</xdr:col>
      <xdr:colOff>101600</xdr:colOff>
      <xdr:row>58</xdr:row>
      <xdr:rowOff>71314</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913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62441</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214111" y="100065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44600</xdr:rowOff>
    </xdr:from>
    <xdr:to>
      <xdr:col>76</xdr:col>
      <xdr:colOff>165100</xdr:colOff>
      <xdr:row>58</xdr:row>
      <xdr:rowOff>146200</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98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137327</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10081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42233</xdr:rowOff>
    </xdr:from>
    <xdr:to>
      <xdr:col>72</xdr:col>
      <xdr:colOff>38100</xdr:colOff>
      <xdr:row>58</xdr:row>
      <xdr:rowOff>143833</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986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134960</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36111" y="10079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12662</xdr:rowOff>
    </xdr:from>
    <xdr:to>
      <xdr:col>67</xdr:col>
      <xdr:colOff>101600</xdr:colOff>
      <xdr:row>58</xdr:row>
      <xdr:rowOff>114262</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956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105389</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47111" y="10049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3189</xdr:rowOff>
    </xdr:from>
    <xdr:to>
      <xdr:col>85</xdr:col>
      <xdr:colOff>126364</xdr:colOff>
      <xdr:row>78</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004689"/>
          <a:ext cx="1269" cy="1508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121316</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17799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164,929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3189</xdr:rowOff>
    </xdr:from>
    <xdr:to>
      <xdr:col>86</xdr:col>
      <xdr:colOff>25400</xdr:colOff>
      <xdr:row>70</xdr:row>
      <xdr:rowOff>3189</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004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118239</xdr:rowOff>
    </xdr:from>
    <xdr:to>
      <xdr:col>85</xdr:col>
      <xdr:colOff>127000</xdr:colOff>
      <xdr:row>78</xdr:row>
      <xdr:rowOff>131544</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5481300" y="13491339"/>
          <a:ext cx="838200" cy="13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171296</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2014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148419</xdr:rowOff>
    </xdr:from>
    <xdr:to>
      <xdr:col>85</xdr:col>
      <xdr:colOff>177800</xdr:colOff>
      <xdr:row>78</xdr:row>
      <xdr:rowOff>78569</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350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3958</xdr:rowOff>
    </xdr:from>
    <xdr:to>
      <xdr:col>81</xdr:col>
      <xdr:colOff>50800</xdr:colOff>
      <xdr:row>78</xdr:row>
      <xdr:rowOff>131544</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4592300" y="13377058"/>
          <a:ext cx="889000" cy="127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119687</xdr:rowOff>
    </xdr:from>
    <xdr:to>
      <xdr:col>81</xdr:col>
      <xdr:colOff>101600</xdr:colOff>
      <xdr:row>78</xdr:row>
      <xdr:rowOff>49837</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321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66364</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096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103984</xdr:rowOff>
    </xdr:from>
    <xdr:to>
      <xdr:col>76</xdr:col>
      <xdr:colOff>114300</xdr:colOff>
      <xdr:row>78</xdr:row>
      <xdr:rowOff>3958</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3703300" y="12962734"/>
          <a:ext cx="889000" cy="414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132004</xdr:rowOff>
    </xdr:from>
    <xdr:to>
      <xdr:col>76</xdr:col>
      <xdr:colOff>165100</xdr:colOff>
      <xdr:row>78</xdr:row>
      <xdr:rowOff>62154</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333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53281</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426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103984</xdr:rowOff>
    </xdr:from>
    <xdr:to>
      <xdr:col>71</xdr:col>
      <xdr:colOff>177800</xdr:colOff>
      <xdr:row>76</xdr:row>
      <xdr:rowOff>154248</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2962734"/>
          <a:ext cx="889000" cy="221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160150</xdr:rowOff>
    </xdr:from>
    <xdr:to>
      <xdr:col>72</xdr:col>
      <xdr:colOff>38100</xdr:colOff>
      <xdr:row>78</xdr:row>
      <xdr:rowOff>90300</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36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81427</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45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165683</xdr:rowOff>
    </xdr:from>
    <xdr:to>
      <xdr:col>67</xdr:col>
      <xdr:colOff>101600</xdr:colOff>
      <xdr:row>78</xdr:row>
      <xdr:rowOff>95833</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367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86960</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460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67439</xdr:rowOff>
    </xdr:from>
    <xdr:to>
      <xdr:col>85</xdr:col>
      <xdr:colOff>177800</xdr:colOff>
      <xdr:row>78</xdr:row>
      <xdr:rowOff>169039</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440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153816</xdr:rowOff>
    </xdr:from>
    <xdr:ext cx="469744"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355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80744</xdr:rowOff>
    </xdr:from>
    <xdr:to>
      <xdr:col>81</xdr:col>
      <xdr:colOff>101600</xdr:colOff>
      <xdr:row>79</xdr:row>
      <xdr:rowOff>10894</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453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2021</xdr:rowOff>
    </xdr:from>
    <xdr:ext cx="378565"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2017" y="135465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124608</xdr:rowOff>
    </xdr:from>
    <xdr:to>
      <xdr:col>76</xdr:col>
      <xdr:colOff>165100</xdr:colOff>
      <xdr:row>78</xdr:row>
      <xdr:rowOff>54758</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326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71285</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3101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53184</xdr:rowOff>
    </xdr:from>
    <xdr:to>
      <xdr:col>72</xdr:col>
      <xdr:colOff>38100</xdr:colOff>
      <xdr:row>75</xdr:row>
      <xdr:rowOff>154784</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2911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171311</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36111" y="12687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103448</xdr:rowOff>
    </xdr:from>
    <xdr:to>
      <xdr:col>67</xdr:col>
      <xdr:colOff>101600</xdr:colOff>
      <xdr:row>77</xdr:row>
      <xdr:rowOff>33598</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133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50125</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47111" y="12908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25400</xdr:rowOff>
    </xdr:from>
    <xdr:to>
      <xdr:col>89</xdr:col>
      <xdr:colOff>177800</xdr:colOff>
      <xdr:row>98</xdr:row>
      <xdr:rowOff>25400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54627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82550</xdr:rowOff>
    </xdr:from>
    <xdr:to>
      <xdr:col>89</xdr:col>
      <xdr:colOff>177800</xdr:colOff>
      <xdr:row>91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90</xdr:row>
      <xdr:rowOff>111777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公債費グラフ枠">
          <a:extLst>
            <a:ext uri="{FF2B5EF4-FFF2-40B4-BE49-F238E27FC236}">
              <a16:creationId xmlns:a16="http://schemas.microsoft.com/office/drawing/2014/main" id="{00000000-0008-0000-07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113257</xdr:rowOff>
    </xdr:from>
    <xdr:to>
      <xdr:col>85</xdr:col>
      <xdr:colOff>126364</xdr:colOff>
      <xdr:row>98</xdr:row>
      <xdr:rowOff>14639</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flipV="1">
          <a:off x="16317595" y="15543757"/>
          <a:ext cx="1269" cy="12729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18466</xdr:rowOff>
    </xdr:from>
    <xdr:ext cx="469744" cy="259045"/>
    <xdr:sp macro="" textlink="">
      <xdr:nvSpPr>
        <xdr:cNvPr id="675" name="公債費最小値テキスト">
          <a:extLst>
            <a:ext uri="{FF2B5EF4-FFF2-40B4-BE49-F238E27FC236}">
              <a16:creationId xmlns:a16="http://schemas.microsoft.com/office/drawing/2014/main" id="{00000000-0008-0000-0700-0000A3020000}"/>
            </a:ext>
          </a:extLst>
        </xdr:cNvPr>
        <xdr:cNvSpPr txBox="1"/>
      </xdr:nvSpPr>
      <xdr:spPr>
        <a:xfrm>
          <a:off x="16370300" y="16820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14639</xdr:rowOff>
    </xdr:from>
    <xdr:to>
      <xdr:col>86</xdr:col>
      <xdr:colOff>25400</xdr:colOff>
      <xdr:row>98</xdr:row>
      <xdr:rowOff>14639</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6230600" y="16816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59934</xdr:rowOff>
    </xdr:from>
    <xdr:ext cx="599010" cy="259045"/>
    <xdr:sp macro="" textlink="">
      <xdr:nvSpPr>
        <xdr:cNvPr id="677" name="公債費最大値テキスト">
          <a:extLst>
            <a:ext uri="{FF2B5EF4-FFF2-40B4-BE49-F238E27FC236}">
              <a16:creationId xmlns:a16="http://schemas.microsoft.com/office/drawing/2014/main" id="{00000000-0008-0000-0700-0000A5020000}"/>
            </a:ext>
          </a:extLst>
        </xdr:cNvPr>
        <xdr:cNvSpPr txBox="1"/>
      </xdr:nvSpPr>
      <xdr:spPr>
        <a:xfrm>
          <a:off x="16370300" y="15318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224,627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113257</xdr:rowOff>
    </xdr:from>
    <xdr:to>
      <xdr:col>86</xdr:col>
      <xdr:colOff>25400</xdr:colOff>
      <xdr:row>90</xdr:row>
      <xdr:rowOff>113257</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5543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169732</xdr:rowOff>
    </xdr:from>
    <xdr:to>
      <xdr:col>85</xdr:col>
      <xdr:colOff>127000</xdr:colOff>
      <xdr:row>96</xdr:row>
      <xdr:rowOff>60325</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5481300" y="16457482"/>
          <a:ext cx="838200" cy="62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21359</xdr:rowOff>
    </xdr:from>
    <xdr:ext cx="534377" cy="259045"/>
    <xdr:sp macro="" textlink="">
      <xdr:nvSpPr>
        <xdr:cNvPr id="680" name="公債費平均値テキスト">
          <a:extLst>
            <a:ext uri="{FF2B5EF4-FFF2-40B4-BE49-F238E27FC236}">
              <a16:creationId xmlns:a16="http://schemas.microsoft.com/office/drawing/2014/main" id="{00000000-0008-0000-0700-0000A8020000}"/>
            </a:ext>
          </a:extLst>
        </xdr:cNvPr>
        <xdr:cNvSpPr txBox="1"/>
      </xdr:nvSpPr>
      <xdr:spPr>
        <a:xfrm>
          <a:off x="16370300" y="161376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169932</xdr:rowOff>
    </xdr:from>
    <xdr:to>
      <xdr:col>85</xdr:col>
      <xdr:colOff>177800</xdr:colOff>
      <xdr:row>95</xdr:row>
      <xdr:rowOff>100082</xdr:rowOff>
    </xdr:to>
    <xdr:sp macro="" textlink="">
      <xdr:nvSpPr>
        <xdr:cNvPr id="681" name="フローチャート: 判断 680">
          <a:extLst>
            <a:ext uri="{FF2B5EF4-FFF2-40B4-BE49-F238E27FC236}">
              <a16:creationId xmlns:a16="http://schemas.microsoft.com/office/drawing/2014/main" id="{00000000-0008-0000-0700-0000A9020000}"/>
            </a:ext>
          </a:extLst>
        </xdr:cNvPr>
        <xdr:cNvSpPr/>
      </xdr:nvSpPr>
      <xdr:spPr>
        <a:xfrm>
          <a:off x="16268700" y="16286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169732</xdr:rowOff>
    </xdr:from>
    <xdr:to>
      <xdr:col>81</xdr:col>
      <xdr:colOff>50800</xdr:colOff>
      <xdr:row>96</xdr:row>
      <xdr:rowOff>84807</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4592300" y="16457482"/>
          <a:ext cx="889000" cy="86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2694</xdr:rowOff>
    </xdr:from>
    <xdr:to>
      <xdr:col>81</xdr:col>
      <xdr:colOff>101600</xdr:colOff>
      <xdr:row>95</xdr:row>
      <xdr:rowOff>104294</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5430500" y="16290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93</xdr:row>
      <xdr:rowOff>120821</xdr:rowOff>
    </xdr:from>
    <xdr:ext cx="534377"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5214111" y="16065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84807</xdr:rowOff>
    </xdr:from>
    <xdr:to>
      <xdr:col>76</xdr:col>
      <xdr:colOff>114300</xdr:colOff>
      <xdr:row>96</xdr:row>
      <xdr:rowOff>103239</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3703300" y="16544007"/>
          <a:ext cx="889000" cy="18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94</xdr:row>
      <xdr:rowOff>169847</xdr:rowOff>
    </xdr:from>
    <xdr:to>
      <xdr:col>76</xdr:col>
      <xdr:colOff>165100</xdr:colOff>
      <xdr:row>95</xdr:row>
      <xdr:rowOff>99997</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4541500" y="16286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93</xdr:row>
      <xdr:rowOff>116524</xdr:rowOff>
    </xdr:from>
    <xdr:ext cx="534377"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4325111" y="16061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103239</xdr:rowOff>
    </xdr:from>
    <xdr:to>
      <xdr:col>71</xdr:col>
      <xdr:colOff>177800</xdr:colOff>
      <xdr:row>96</xdr:row>
      <xdr:rowOff>124138</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2814300" y="16562439"/>
          <a:ext cx="889000" cy="20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21349</xdr:rowOff>
    </xdr:from>
    <xdr:to>
      <xdr:col>72</xdr:col>
      <xdr:colOff>38100</xdr:colOff>
      <xdr:row>95</xdr:row>
      <xdr:rowOff>122949</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3652500" y="16309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139476</xdr:rowOff>
    </xdr:from>
    <xdr:ext cx="534377"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3436111" y="16084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48437</xdr:rowOff>
    </xdr:from>
    <xdr:to>
      <xdr:col>67</xdr:col>
      <xdr:colOff>101600</xdr:colOff>
      <xdr:row>95</xdr:row>
      <xdr:rowOff>150037</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2763500" y="16336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166564</xdr:rowOff>
    </xdr:from>
    <xdr:ext cx="534377"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2547111" y="16111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9525</xdr:rowOff>
    </xdr:from>
    <xdr:to>
      <xdr:col>85</xdr:col>
      <xdr:colOff>177800</xdr:colOff>
      <xdr:row>96</xdr:row>
      <xdr:rowOff>111125</xdr:rowOff>
    </xdr:to>
    <xdr:sp macro="" textlink="">
      <xdr:nvSpPr>
        <xdr:cNvPr id="698" name="楕円 697">
          <a:extLst>
            <a:ext uri="{FF2B5EF4-FFF2-40B4-BE49-F238E27FC236}">
              <a16:creationId xmlns:a16="http://schemas.microsoft.com/office/drawing/2014/main" id="{00000000-0008-0000-0700-0000BA020000}"/>
            </a:ext>
          </a:extLst>
        </xdr:cNvPr>
        <xdr:cNvSpPr/>
      </xdr:nvSpPr>
      <xdr:spPr>
        <a:xfrm>
          <a:off x="16268700" y="16468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159402</xdr:rowOff>
    </xdr:from>
    <xdr:ext cx="534377" cy="259045"/>
    <xdr:sp macro="" textlink="">
      <xdr:nvSpPr>
        <xdr:cNvPr id="699" name="公債費該当値テキスト">
          <a:extLst>
            <a:ext uri="{FF2B5EF4-FFF2-40B4-BE49-F238E27FC236}">
              <a16:creationId xmlns:a16="http://schemas.microsoft.com/office/drawing/2014/main" id="{00000000-0008-0000-0700-0000BB020000}"/>
            </a:ext>
          </a:extLst>
        </xdr:cNvPr>
        <xdr:cNvSpPr txBox="1"/>
      </xdr:nvSpPr>
      <xdr:spPr>
        <a:xfrm>
          <a:off x="16370300" y="16447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118932</xdr:rowOff>
    </xdr:from>
    <xdr:to>
      <xdr:col>81</xdr:col>
      <xdr:colOff>101600</xdr:colOff>
      <xdr:row>96</xdr:row>
      <xdr:rowOff>49082</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5430500" y="16406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40209</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5214111" y="1649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34007</xdr:rowOff>
    </xdr:from>
    <xdr:to>
      <xdr:col>76</xdr:col>
      <xdr:colOff>165100</xdr:colOff>
      <xdr:row>96</xdr:row>
      <xdr:rowOff>135607</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4541500" y="16493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126734</xdr:rowOff>
    </xdr:from>
    <xdr:ext cx="534377"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325111" y="165859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52439</xdr:rowOff>
    </xdr:from>
    <xdr:to>
      <xdr:col>72</xdr:col>
      <xdr:colOff>38100</xdr:colOff>
      <xdr:row>96</xdr:row>
      <xdr:rowOff>154039</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3652500" y="16511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145166</xdr:rowOff>
    </xdr:from>
    <xdr:ext cx="534377"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436111" y="16604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73338</xdr:rowOff>
    </xdr:from>
    <xdr:to>
      <xdr:col>67</xdr:col>
      <xdr:colOff>101600</xdr:colOff>
      <xdr:row>97</xdr:row>
      <xdr:rowOff>3488</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2763500" y="1653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166065</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547111" y="16625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7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7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7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8" name="直線コネクタ 717">
          <a:extLst>
            <a:ext uri="{FF2B5EF4-FFF2-40B4-BE49-F238E27FC236}">
              <a16:creationId xmlns:a16="http://schemas.microsoft.com/office/drawing/2014/main" id="{00000000-0008-0000-0700-0000CE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8" name="諸支出金グラフ枠">
          <a:extLst>
            <a:ext uri="{FF2B5EF4-FFF2-40B4-BE49-F238E27FC236}">
              <a16:creationId xmlns:a16="http://schemas.microsoft.com/office/drawing/2014/main" id="{00000000-0008-0000-0700-0000D8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131882</xdr:rowOff>
    </xdr:from>
    <xdr:to>
      <xdr:col>116</xdr:col>
      <xdr:colOff>62864</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flipV="1">
          <a:off x="22159595" y="5446832"/>
          <a:ext cx="1269" cy="1207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160631</xdr:rowOff>
    </xdr:from>
    <xdr:ext cx="249299" cy="259045"/>
    <xdr:sp macro="" textlink="">
      <xdr:nvSpPr>
        <xdr:cNvPr id="730" name="諸支出金最小値テキスト">
          <a:extLst>
            <a:ext uri="{FF2B5EF4-FFF2-40B4-BE49-F238E27FC236}">
              <a16:creationId xmlns:a16="http://schemas.microsoft.com/office/drawing/2014/main" id="{00000000-0008-0000-0700-0000DA020000}"/>
            </a:ext>
          </a:extLst>
        </xdr:cNvPr>
        <xdr:cNvSpPr txBox="1"/>
      </xdr:nvSpPr>
      <xdr:spPr>
        <a:xfrm>
          <a:off x="22212300" y="667573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78559</xdr:rowOff>
    </xdr:from>
    <xdr:ext cx="534377" cy="259045"/>
    <xdr:sp macro="" textlink="">
      <xdr:nvSpPr>
        <xdr:cNvPr id="732" name="諸支出金最大値テキスト">
          <a:extLst>
            <a:ext uri="{FF2B5EF4-FFF2-40B4-BE49-F238E27FC236}">
              <a16:creationId xmlns:a16="http://schemas.microsoft.com/office/drawing/2014/main" id="{00000000-0008-0000-0700-0000DC020000}"/>
            </a:ext>
          </a:extLst>
        </xdr:cNvPr>
        <xdr:cNvSpPr txBox="1"/>
      </xdr:nvSpPr>
      <xdr:spPr>
        <a:xfrm>
          <a:off x="22212300" y="5222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26,421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131882</xdr:rowOff>
    </xdr:from>
    <xdr:to>
      <xdr:col>116</xdr:col>
      <xdr:colOff>152400</xdr:colOff>
      <xdr:row>31</xdr:row>
      <xdr:rowOff>131882</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22072600" y="5446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78081</xdr:rowOff>
    </xdr:from>
    <xdr:ext cx="378565" cy="259045"/>
    <xdr:sp macro="" textlink="">
      <xdr:nvSpPr>
        <xdr:cNvPr id="735" name="諸支出金平均値テキスト">
          <a:extLst>
            <a:ext uri="{FF2B5EF4-FFF2-40B4-BE49-F238E27FC236}">
              <a16:creationId xmlns:a16="http://schemas.microsoft.com/office/drawing/2014/main" id="{00000000-0008-0000-0700-0000DF020000}"/>
            </a:ext>
          </a:extLst>
        </xdr:cNvPr>
        <xdr:cNvSpPr txBox="1"/>
      </xdr:nvSpPr>
      <xdr:spPr>
        <a:xfrm>
          <a:off x="22212300" y="642173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55204</xdr:rowOff>
    </xdr:from>
    <xdr:to>
      <xdr:col>116</xdr:col>
      <xdr:colOff>114300</xdr:colOff>
      <xdr:row>38</xdr:row>
      <xdr:rowOff>156804</xdr:rowOff>
    </xdr:to>
    <xdr:sp macro="" textlink="">
      <xdr:nvSpPr>
        <xdr:cNvPr id="736" name="フローチャート: 判断 735">
          <a:extLst>
            <a:ext uri="{FF2B5EF4-FFF2-40B4-BE49-F238E27FC236}">
              <a16:creationId xmlns:a16="http://schemas.microsoft.com/office/drawing/2014/main" id="{00000000-0008-0000-0700-0000E0020000}"/>
            </a:ext>
          </a:extLst>
        </xdr:cNvPr>
        <xdr:cNvSpPr/>
      </xdr:nvSpPr>
      <xdr:spPr>
        <a:xfrm>
          <a:off x="22110700" y="6570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46426</xdr:rowOff>
    </xdr:from>
    <xdr:to>
      <xdr:col>112</xdr:col>
      <xdr:colOff>38100</xdr:colOff>
      <xdr:row>38</xdr:row>
      <xdr:rowOff>148026</xdr:rowOff>
    </xdr:to>
    <xdr:sp macro="" textlink="">
      <xdr:nvSpPr>
        <xdr:cNvPr id="738" name="フローチャート: 判断 737">
          <a:extLst>
            <a:ext uri="{FF2B5EF4-FFF2-40B4-BE49-F238E27FC236}">
              <a16:creationId xmlns:a16="http://schemas.microsoft.com/office/drawing/2014/main" id="{00000000-0008-0000-0700-0000E2020000}"/>
            </a:ext>
          </a:extLst>
        </xdr:cNvPr>
        <xdr:cNvSpPr/>
      </xdr:nvSpPr>
      <xdr:spPr>
        <a:xfrm>
          <a:off x="21272500" y="6561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164553</xdr:rowOff>
    </xdr:from>
    <xdr:ext cx="378565"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21134017" y="63367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70886</xdr:rowOff>
    </xdr:from>
    <xdr:to>
      <xdr:col>107</xdr:col>
      <xdr:colOff>101600</xdr:colOff>
      <xdr:row>39</xdr:row>
      <xdr:rowOff>1036</xdr:rowOff>
    </xdr:to>
    <xdr:sp macro="" textlink="">
      <xdr:nvSpPr>
        <xdr:cNvPr id="741" name="フローチャート: 判断 740">
          <a:extLst>
            <a:ext uri="{FF2B5EF4-FFF2-40B4-BE49-F238E27FC236}">
              <a16:creationId xmlns:a16="http://schemas.microsoft.com/office/drawing/2014/main" id="{00000000-0008-0000-0700-0000E5020000}"/>
            </a:ext>
          </a:extLst>
        </xdr:cNvPr>
        <xdr:cNvSpPr/>
      </xdr:nvSpPr>
      <xdr:spPr>
        <a:xfrm>
          <a:off x="20383500" y="658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17563</xdr:rowOff>
    </xdr:from>
    <xdr:ext cx="378565"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20245017" y="63612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61833</xdr:rowOff>
    </xdr:from>
    <xdr:to>
      <xdr:col>102</xdr:col>
      <xdr:colOff>165100</xdr:colOff>
      <xdr:row>38</xdr:row>
      <xdr:rowOff>163433</xdr:rowOff>
    </xdr:to>
    <xdr:sp macro=""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19494500" y="6576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8511</xdr:rowOff>
    </xdr:from>
    <xdr:ext cx="378565"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9356017" y="63521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72075</xdr:rowOff>
    </xdr:from>
    <xdr:to>
      <xdr:col>98</xdr:col>
      <xdr:colOff>38100</xdr:colOff>
      <xdr:row>39</xdr:row>
      <xdr:rowOff>2225</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18605500" y="6587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18752</xdr:rowOff>
    </xdr:from>
    <xdr:ext cx="378565"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8467017" y="63624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3" name="楕円 752">
          <a:extLst>
            <a:ext uri="{FF2B5EF4-FFF2-40B4-BE49-F238E27FC236}">
              <a16:creationId xmlns:a16="http://schemas.microsoft.com/office/drawing/2014/main" id="{00000000-0008-0000-0700-0000F1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33631</xdr:rowOff>
    </xdr:from>
    <xdr:ext cx="249299" cy="259045"/>
    <xdr:sp macro="" textlink="">
      <xdr:nvSpPr>
        <xdr:cNvPr id="754" name="諸支出金該当値テキスト">
          <a:extLst>
            <a:ext uri="{FF2B5EF4-FFF2-40B4-BE49-F238E27FC236}">
              <a16:creationId xmlns:a16="http://schemas.microsoft.com/office/drawing/2014/main" id="{00000000-0008-0000-0700-0000F2020000}"/>
            </a:ext>
          </a:extLst>
        </xdr:cNvPr>
        <xdr:cNvSpPr txBox="1"/>
      </xdr:nvSpPr>
      <xdr:spPr>
        <a:xfrm>
          <a:off x="22212300" y="654873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5" name="楕円 754">
          <a:extLst>
            <a:ext uri="{FF2B5EF4-FFF2-40B4-BE49-F238E27FC236}">
              <a16:creationId xmlns:a16="http://schemas.microsoft.com/office/drawing/2014/main" id="{00000000-0008-0000-0700-0000F3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3" name="正方形/長方形 762">
          <a:extLst>
            <a:ext uri="{FF2B5EF4-FFF2-40B4-BE49-F238E27FC236}">
              <a16:creationId xmlns:a16="http://schemas.microsoft.com/office/drawing/2014/main" id="{00000000-0008-0000-0700-0000FB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4" name="正方形/長方形 763">
          <a:extLst>
            <a:ext uri="{FF2B5EF4-FFF2-40B4-BE49-F238E27FC236}">
              <a16:creationId xmlns:a16="http://schemas.microsoft.com/office/drawing/2014/main" id="{00000000-0008-0000-0700-0000FC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5" name="正方形/長方形 764">
          <a:extLst>
            <a:ext uri="{FF2B5EF4-FFF2-40B4-BE49-F238E27FC236}">
              <a16:creationId xmlns:a16="http://schemas.microsoft.com/office/drawing/2014/main" id="{00000000-0008-0000-0700-0000FD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700-0000FE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2" name="直線コネクタ 771">
          <a:extLst>
            <a:ext uri="{FF2B5EF4-FFF2-40B4-BE49-F238E27FC236}">
              <a16:creationId xmlns:a16="http://schemas.microsoft.com/office/drawing/2014/main" id="{00000000-0008-0000-0700-000004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3" name="直線コネクタ 772">
          <a:extLst>
            <a:ext uri="{FF2B5EF4-FFF2-40B4-BE49-F238E27FC236}">
              <a16:creationId xmlns:a16="http://schemas.microsoft.com/office/drawing/2014/main" id="{00000000-0008-0000-0700-000005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前年度繰上充用金グラフ枠">
          <a:extLst>
            <a:ext uri="{FF2B5EF4-FFF2-40B4-BE49-F238E27FC236}">
              <a16:creationId xmlns:a16="http://schemas.microsoft.com/office/drawing/2014/main" id="{00000000-0008-0000-0700-00000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79" name="前年度繰上充用金最小値テキスト">
          <a:extLst>
            <a:ext uri="{FF2B5EF4-FFF2-40B4-BE49-F238E27FC236}">
              <a16:creationId xmlns:a16="http://schemas.microsoft.com/office/drawing/2014/main" id="{00000000-0008-0000-0700-00000B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1" name="前年度繰上充用金最大値テキスト">
          <a:extLst>
            <a:ext uri="{FF2B5EF4-FFF2-40B4-BE49-F238E27FC236}">
              <a16:creationId xmlns:a16="http://schemas.microsoft.com/office/drawing/2014/main" id="{00000000-0008-0000-0700-00000D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4" name="前年度繰上充用金平均値テキスト">
          <a:extLst>
            <a:ext uri="{FF2B5EF4-FFF2-40B4-BE49-F238E27FC236}">
              <a16:creationId xmlns:a16="http://schemas.microsoft.com/office/drawing/2014/main" id="{00000000-0008-0000-0700-000010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5" name="フローチャート: 判断 784">
          <a:extLst>
            <a:ext uri="{FF2B5EF4-FFF2-40B4-BE49-F238E27FC236}">
              <a16:creationId xmlns:a16="http://schemas.microsoft.com/office/drawing/2014/main" id="{00000000-0008-0000-0700-000011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7" name="フローチャート: 判断 786">
          <a:extLst>
            <a:ext uri="{FF2B5EF4-FFF2-40B4-BE49-F238E27FC236}">
              <a16:creationId xmlns:a16="http://schemas.microsoft.com/office/drawing/2014/main" id="{00000000-0008-0000-0700-000013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0" name="フローチャート: 判断 789">
          <a:extLst>
            <a:ext uri="{FF2B5EF4-FFF2-40B4-BE49-F238E27FC236}">
              <a16:creationId xmlns:a16="http://schemas.microsoft.com/office/drawing/2014/main" id="{00000000-0008-0000-0700-000016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楕円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3" name="前年度繰上充用金該当値テキスト">
          <a:extLst>
            <a:ext uri="{FF2B5EF4-FFF2-40B4-BE49-F238E27FC236}">
              <a16:creationId xmlns:a16="http://schemas.microsoft.com/office/drawing/2014/main" id="{00000000-0008-0000-0700-000023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4" name="楕円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2" name="正方形/長方形 811">
          <a:extLst>
            <a:ext uri="{FF2B5EF4-FFF2-40B4-BE49-F238E27FC236}">
              <a16:creationId xmlns:a16="http://schemas.microsoft.com/office/drawing/2014/main" id="{00000000-0008-0000-0700-00002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3" name="正方形/長方形 812">
          <a:extLst>
            <a:ext uri="{FF2B5EF4-FFF2-40B4-BE49-F238E27FC236}">
              <a16:creationId xmlns:a16="http://schemas.microsoft.com/office/drawing/2014/main" id="{00000000-0008-0000-0700-00002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全般的には、類似団体の平均値を下回っている。</a:t>
          </a:r>
        </a:p>
        <a:p>
          <a:r>
            <a:rPr kumimoji="1" lang="ja-JP" altLang="en-US" sz="1300">
              <a:latin typeface="ＭＳ Ｐゴシック" panose="020B0600070205080204" pitchFamily="50" charset="-128"/>
              <a:ea typeface="ＭＳ Ｐゴシック" panose="020B0600070205080204" pitchFamily="50" charset="-128"/>
            </a:rPr>
            <a:t>　観光地を擁する当町は、観光施設の維持管理経費及び辺地対策事業債を活用した事業を実施しているため、商工費において例年数値が高くなっている。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また、土木費では令和６年度に町営住宅建設事業に着手したことや橋梁長寿命化修繕事業費が増加したことにより、例年より高い数値となっている。</a:t>
          </a:r>
        </a:p>
        <a:p>
          <a:r>
            <a:rPr kumimoji="1" lang="ja-JP" altLang="en-US" sz="1300">
              <a:latin typeface="ＭＳ Ｐゴシック" panose="020B0600070205080204" pitchFamily="50" charset="-128"/>
              <a:ea typeface="ＭＳ Ｐゴシック" panose="020B0600070205080204" pitchFamily="50" charset="-128"/>
            </a:rPr>
            <a:t>　なお、災害復旧事業費については、令和元年台風</a:t>
          </a:r>
          <a:r>
            <a:rPr kumimoji="1" lang="en-US" altLang="ja-JP" sz="1300">
              <a:latin typeface="ＭＳ Ｐゴシック" panose="020B0600070205080204" pitchFamily="50" charset="-128"/>
              <a:ea typeface="ＭＳ Ｐゴシック" panose="020B0600070205080204" pitchFamily="50" charset="-128"/>
            </a:rPr>
            <a:t>19</a:t>
          </a:r>
          <a:r>
            <a:rPr kumimoji="1" lang="ja-JP" altLang="en-US" sz="1300">
              <a:latin typeface="ＭＳ Ｐゴシック" panose="020B0600070205080204" pitchFamily="50" charset="-128"/>
              <a:ea typeface="ＭＳ Ｐゴシック" panose="020B0600070205080204" pitchFamily="50" charset="-128"/>
            </a:rPr>
            <a:t>号災害により、令和元年度から令和３年度にかけて増加したが、令和４年度は復旧事業の完了により類似団体並みであった。</a:t>
          </a:r>
        </a:p>
        <a:p>
          <a:r>
            <a:rPr kumimoji="1" lang="ja-JP" altLang="en-US" sz="1300">
              <a:latin typeface="ＭＳ Ｐゴシック" panose="020B0600070205080204" pitchFamily="50" charset="-128"/>
              <a:ea typeface="ＭＳ Ｐゴシック" panose="020B0600070205080204" pitchFamily="50" charset="-128"/>
            </a:rPr>
            <a:t>　住民一人当たりのコストは、人口密度及び高齢化率等の影響を大きく受けるため、少子高齢化が進む当町では、数値に大きな影響が見込まれる。</a:t>
          </a:r>
        </a:p>
        <a:p>
          <a:r>
            <a:rPr kumimoji="1" lang="ja-JP" altLang="en-US" sz="1300">
              <a:latin typeface="ＭＳ Ｐゴシック" panose="020B0600070205080204" pitchFamily="50" charset="-128"/>
              <a:ea typeface="ＭＳ Ｐゴシック" panose="020B0600070205080204" pitchFamily="50" charset="-128"/>
            </a:rPr>
            <a:t>　今後も、行政の効率化等を進め、健全な財政運営に努める。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長野県立科町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財政調整基金残高は、適切な財源の確保と歳出の精査により、取崩しを回避しており、前年度とほぼ同額を維持している。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また、令和６年度は公共施設等整備基金に</a:t>
          </a:r>
          <a:r>
            <a:rPr kumimoji="1" lang="en-US" altLang="ja-JP" sz="1400">
              <a:latin typeface="ＭＳ ゴシック" pitchFamily="49" charset="-128"/>
              <a:ea typeface="ＭＳ ゴシック" pitchFamily="49" charset="-128"/>
            </a:rPr>
            <a:t>2</a:t>
          </a:r>
          <a:r>
            <a:rPr kumimoji="1" lang="ja-JP" altLang="en-US" sz="1400">
              <a:latin typeface="ＭＳ ゴシック" pitchFamily="49" charset="-128"/>
              <a:ea typeface="ＭＳ ゴシック" pitchFamily="49" charset="-128"/>
            </a:rPr>
            <a:t>億</a:t>
          </a:r>
          <a:r>
            <a:rPr kumimoji="1" lang="en-US" altLang="ja-JP" sz="1400">
              <a:latin typeface="ＭＳ ゴシック" pitchFamily="49" charset="-128"/>
              <a:ea typeface="ＭＳ ゴシック" pitchFamily="49" charset="-128"/>
            </a:rPr>
            <a:t>5</a:t>
          </a:r>
          <a:r>
            <a:rPr kumimoji="1" lang="ja-JP" altLang="en-US" sz="1400">
              <a:latin typeface="ＭＳ ゴシック" pitchFamily="49" charset="-128"/>
              <a:ea typeface="ＭＳ ゴシック" pitchFamily="49" charset="-128"/>
            </a:rPr>
            <a:t>千万円の積立を行ったことにより、実質収支額は減少している。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長野県立科町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実質赤字や資金不足はなく、連結実質赤字比率は、数値なしとなっている。</a:t>
          </a:r>
        </a:p>
        <a:p>
          <a:r>
            <a:rPr kumimoji="1" lang="ja-JP" altLang="en-US" sz="1400">
              <a:latin typeface="ＭＳ ゴシック" pitchFamily="49" charset="-128"/>
              <a:ea typeface="ＭＳ ゴシック" pitchFamily="49" charset="-128"/>
            </a:rPr>
            <a:t>　索道事業特別会計は、施設の老朽化による維持補修費が嵩んでおり会計の留保財源が年々減少し厳しい財政運営となっている。</a:t>
          </a:r>
        </a:p>
        <a:p>
          <a:r>
            <a:rPr kumimoji="1" lang="ja-JP" altLang="en-US" sz="1400">
              <a:latin typeface="ＭＳ ゴシック" pitchFamily="49" charset="-128"/>
              <a:ea typeface="ＭＳ ゴシック" pitchFamily="49" charset="-128"/>
            </a:rPr>
            <a:t>　なお、下水道事業会計については法適用への移行に伴い令和３年度から計上されている。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長野県立科町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元利償還金は、令和３年度辺地対策事業債（索道事業</a:t>
          </a:r>
          <a:r>
            <a:rPr kumimoji="1" lang="en-US" altLang="ja-JP" sz="1400">
              <a:latin typeface="ＭＳ ゴシック" pitchFamily="49" charset="-128"/>
              <a:ea typeface="ＭＳ ゴシック" pitchFamily="49" charset="-128"/>
            </a:rPr>
            <a:t>3</a:t>
          </a:r>
          <a:r>
            <a:rPr kumimoji="1" lang="ja-JP" altLang="en-US" sz="1400">
              <a:latin typeface="ＭＳ ゴシック" pitchFamily="49" charset="-128"/>
              <a:ea typeface="ＭＳ ゴシック" pitchFamily="49" charset="-128"/>
            </a:rPr>
            <a:t>億</a:t>
          </a:r>
          <a:r>
            <a:rPr kumimoji="1" lang="en-US" altLang="ja-JP" sz="1400">
              <a:latin typeface="ＭＳ ゴシック" pitchFamily="49" charset="-128"/>
              <a:ea typeface="ＭＳ ゴシック" pitchFamily="49" charset="-128"/>
            </a:rPr>
            <a:t>690</a:t>
          </a:r>
          <a:r>
            <a:rPr kumimoji="1" lang="ja-JP" altLang="en-US" sz="1400">
              <a:latin typeface="ＭＳ ゴシック" pitchFamily="49" charset="-128"/>
              <a:ea typeface="ＭＳ ゴシック" pitchFamily="49" charset="-128"/>
            </a:rPr>
            <a:t>万円借入）等の元金償還が開始となるため増加した。</a:t>
          </a:r>
        </a:p>
        <a:p>
          <a:r>
            <a:rPr kumimoji="1" lang="ja-JP" altLang="en-US" sz="1400">
              <a:latin typeface="ＭＳ ゴシック" pitchFamily="49" charset="-128"/>
              <a:ea typeface="ＭＳ ゴシック" pitchFamily="49" charset="-128"/>
            </a:rPr>
            <a:t>　公営企業債の元利償還金は償還が進み償還完了の事業があることから減少している。しかしながら、水道事業及び下水道事業は施設の老朽化より、今後、施設の大規模改修等において起債が見込まれる。</a:t>
          </a:r>
        </a:p>
        <a:p>
          <a:r>
            <a:rPr kumimoji="1" lang="ja-JP" altLang="en-US" sz="1400">
              <a:latin typeface="ＭＳ ゴシック" pitchFamily="49" charset="-128"/>
              <a:ea typeface="ＭＳ ゴシック" pitchFamily="49" charset="-128"/>
            </a:rPr>
            <a:t>　組合等の元利償還金については全体的に償還が進んでいる。</a:t>
          </a:r>
        </a:p>
        <a:p>
          <a:r>
            <a:rPr kumimoji="1" lang="ja-JP" altLang="en-US" sz="1400">
              <a:latin typeface="ＭＳ ゴシック" pitchFamily="49" charset="-128"/>
              <a:ea typeface="ＭＳ ゴシック" pitchFamily="49" charset="-128"/>
            </a:rPr>
            <a:t>　算入公債費等も、今後しばらく同水準で推移する見込みである。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　</a:t>
          </a:r>
          <a:r>
            <a:rPr kumimoji="1" lang="ja-JP" altLang="en-US" sz="1400">
              <a:latin typeface="ＭＳ ゴシック" pitchFamily="49" charset="-128"/>
              <a:ea typeface="ＭＳ ゴシック" pitchFamily="49" charset="-128"/>
            </a:rPr>
            <a:t>満期一括償還地方債なし</a:t>
          </a:r>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長野県立科町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将来負担額は、令和４年度から過疎対策事業債の借入れ増により一般会計等地方債残高が増加傾向にあるが、公営企業及び組合における地方債残高の減少により全体としては微増した。また、充当可能基金の概ね同水準で推移しており、将来負担比率は数値なしとなっている。</a:t>
          </a:r>
        </a:p>
        <a:p>
          <a:r>
            <a:rPr kumimoji="1" lang="ja-JP" altLang="en-US" sz="1400">
              <a:latin typeface="ＭＳ ゴシック" pitchFamily="49" charset="-128"/>
              <a:ea typeface="ＭＳ ゴシック" pitchFamily="49" charset="-128"/>
            </a:rPr>
            <a:t>　設立法人等の負債額等負担見込額について、令和４年度の増加要因は、損失補償を付す社会福祉法人ハートフルケアたてしなにおいて、新型コロナウイルスの影響により事業収入が減収となり算定上、増額となった。</a:t>
          </a:r>
        </a:p>
        <a:p>
          <a:r>
            <a:rPr kumimoji="1" lang="ja-JP" altLang="en-US" sz="1400">
              <a:latin typeface="ＭＳ ゴシック" pitchFamily="49" charset="-128"/>
              <a:ea typeface="ＭＳ ゴシック" pitchFamily="49" charset="-128"/>
            </a:rPr>
            <a:t>　今後も、地方債の新規借入の抑制と充当可能基金の積み増しに努める。</a:t>
          </a:r>
        </a:p>
        <a:p>
          <a:r>
            <a:rPr kumimoji="1" lang="en-US" altLang="ja-JP" sz="1400">
              <a:latin typeface="ＭＳ ゴシック" pitchFamily="49" charset="-128"/>
              <a:ea typeface="ＭＳ ゴシック" pitchFamily="49" charset="-128"/>
            </a:rPr>
            <a:t>【</a:t>
          </a:r>
          <a:r>
            <a:rPr kumimoji="1" lang="ja-JP" altLang="en-US" sz="1400">
              <a:latin typeface="ＭＳ ゴシック" pitchFamily="49" charset="-128"/>
              <a:ea typeface="ＭＳ ゴシック" pitchFamily="49" charset="-128"/>
            </a:rPr>
            <a:t>数値修正</a:t>
          </a:r>
          <a:r>
            <a:rPr kumimoji="1" lang="en-US" altLang="ja-JP" sz="1400">
              <a:latin typeface="ＭＳ ゴシック" pitchFamily="49" charset="-128"/>
              <a:ea typeface="ＭＳ ゴシック" pitchFamily="49" charset="-128"/>
            </a:rPr>
            <a:t>】</a:t>
          </a:r>
        </a:p>
        <a:p>
          <a:r>
            <a:rPr kumimoji="1" lang="ja-JP" altLang="en-US" sz="1400">
              <a:latin typeface="ＭＳ ゴシック" pitchFamily="49" charset="-128"/>
              <a:ea typeface="ＭＳ ゴシック" pitchFamily="49" charset="-128"/>
            </a:rPr>
            <a:t>・基準財政需要額算入見込額</a:t>
          </a:r>
        </a:p>
        <a:p>
          <a:r>
            <a:rPr kumimoji="1" lang="ja-JP" altLang="en-US" sz="1400">
              <a:latin typeface="ＭＳ ゴシック" pitchFamily="49" charset="-128"/>
              <a:ea typeface="ＭＳ ゴシック" pitchFamily="49" charset="-128"/>
            </a:rPr>
            <a:t>　</a:t>
          </a:r>
          <a:r>
            <a:rPr kumimoji="1" lang="en-US" altLang="ja-JP" sz="1400">
              <a:latin typeface="ＭＳ ゴシック" pitchFamily="49" charset="-128"/>
              <a:ea typeface="ＭＳ ゴシック" pitchFamily="49" charset="-128"/>
            </a:rPr>
            <a:t>R03</a:t>
          </a:r>
          <a:r>
            <a:rPr kumimoji="1" lang="ja-JP" altLang="en-US" sz="1400">
              <a:latin typeface="ＭＳ ゴシック" pitchFamily="49" charset="-128"/>
              <a:ea typeface="ＭＳ ゴシック" pitchFamily="49" charset="-128"/>
            </a:rPr>
            <a:t>「</a:t>
          </a:r>
          <a:r>
            <a:rPr kumimoji="1" lang="en-US" altLang="ja-JP" sz="1400">
              <a:latin typeface="ＭＳ ゴシック" pitchFamily="49" charset="-128"/>
              <a:ea typeface="ＭＳ ゴシック" pitchFamily="49" charset="-128"/>
            </a:rPr>
            <a:t>2,594</a:t>
          </a:r>
          <a:r>
            <a:rPr kumimoji="1" lang="ja-JP" altLang="en-US" sz="1400">
              <a:latin typeface="ＭＳ ゴシック" pitchFamily="49" charset="-128"/>
              <a:ea typeface="ＭＳ ゴシック" pitchFamily="49" charset="-128"/>
            </a:rPr>
            <a:t>百万円」→「</a:t>
          </a:r>
          <a:r>
            <a:rPr kumimoji="1" lang="en-US" altLang="ja-JP" sz="1400">
              <a:latin typeface="ＭＳ ゴシック" pitchFamily="49" charset="-128"/>
              <a:ea typeface="ＭＳ ゴシック" pitchFamily="49" charset="-128"/>
            </a:rPr>
            <a:t>3,677</a:t>
          </a:r>
          <a:r>
            <a:rPr kumimoji="1" lang="ja-JP" altLang="en-US" sz="1400">
              <a:latin typeface="ＭＳ ゴシック" pitchFamily="49" charset="-128"/>
              <a:ea typeface="ＭＳ ゴシック" pitchFamily="49" charset="-128"/>
            </a:rPr>
            <a:t>百万円」</a:t>
          </a:r>
        </a:p>
        <a:p>
          <a:r>
            <a:rPr kumimoji="1" lang="ja-JP" altLang="en-US" sz="1400">
              <a:latin typeface="ＭＳ ゴシック" pitchFamily="49" charset="-128"/>
              <a:ea typeface="ＭＳ ゴシック" pitchFamily="49" charset="-128"/>
            </a:rPr>
            <a:t>・将来負担比率の分子</a:t>
          </a:r>
        </a:p>
        <a:p>
          <a:r>
            <a:rPr kumimoji="1" lang="ja-JP" altLang="en-US" sz="1400">
              <a:latin typeface="ＭＳ ゴシック" pitchFamily="49" charset="-128"/>
              <a:ea typeface="ＭＳ ゴシック" pitchFamily="49" charset="-128"/>
            </a:rPr>
            <a:t>　</a:t>
          </a:r>
          <a:r>
            <a:rPr kumimoji="1" lang="en-US" altLang="ja-JP" sz="1400">
              <a:latin typeface="ＭＳ ゴシック" pitchFamily="49" charset="-128"/>
              <a:ea typeface="ＭＳ ゴシック" pitchFamily="49" charset="-128"/>
            </a:rPr>
            <a:t>R03</a:t>
          </a:r>
          <a:r>
            <a:rPr kumimoji="1" lang="ja-JP" altLang="en-US" sz="1400">
              <a:latin typeface="ＭＳ ゴシック" pitchFamily="49" charset="-128"/>
              <a:ea typeface="ＭＳ ゴシック" pitchFamily="49" charset="-128"/>
            </a:rPr>
            <a:t>「▲</a:t>
          </a:r>
          <a:r>
            <a:rPr kumimoji="1" lang="en-US" altLang="ja-JP" sz="1400">
              <a:latin typeface="ＭＳ ゴシック" pitchFamily="49" charset="-128"/>
              <a:ea typeface="ＭＳ ゴシック" pitchFamily="49" charset="-128"/>
            </a:rPr>
            <a:t>1,566</a:t>
          </a:r>
          <a:r>
            <a:rPr kumimoji="1" lang="ja-JP" altLang="en-US" sz="1400">
              <a:latin typeface="ＭＳ ゴシック" pitchFamily="49" charset="-128"/>
              <a:ea typeface="ＭＳ ゴシック" pitchFamily="49" charset="-128"/>
            </a:rPr>
            <a:t>百万円」→「▲</a:t>
          </a:r>
          <a:r>
            <a:rPr kumimoji="1" lang="en-US" altLang="ja-JP" sz="1400">
              <a:latin typeface="ＭＳ ゴシック" pitchFamily="49" charset="-128"/>
              <a:ea typeface="ＭＳ ゴシック" pitchFamily="49" charset="-128"/>
            </a:rPr>
            <a:t>2,648</a:t>
          </a:r>
          <a:r>
            <a:rPr kumimoji="1" lang="ja-JP" altLang="en-US" sz="1400">
              <a:latin typeface="ＭＳ ゴシック" pitchFamily="49" charset="-128"/>
              <a:ea typeface="ＭＳ ゴシック" pitchFamily="49" charset="-128"/>
            </a:rPr>
            <a:t>百万円」</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長野県立科町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主に、その他特定目的基金について、今後大きな財政負担が見込まれる公共施設等改修費用のため公共施設等整備基金に積み増しを行っている。</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　公共施設等（中央公民館、小学校及び体育センター等）の老朽化が進んでおり、今後、公共施設等総合管理計画等に基づき維持補修、建替え及び処分等を検討することとなるが多額の財政負担が見込まれており、平成</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年度に公共施設等整備基金を創設し各施設の改修等費用に充てるため計画的に積み増しを行っている。</a:t>
          </a: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上下水道整備基金、白樺高原下水道事業基金については、上水道施設、下水道施設の老朽化に伴う改修費用の財源としている。</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ふるさと活性化基金、教育施設整備基金等については、公共施設等の改修等費用の財源としている。</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その他特定目的基金については、今後改修等が見込まれる公共施設やインフラ整備等の財源として計画的に積み増しをしている。</a:t>
          </a:r>
        </a:p>
        <a:p>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・令和４年度は、「公共施設等整備基金」に</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千万円を積み増し</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・令和５年度は、「公共施設等整備基金」に</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3</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千万円を、「白樺高原下水道事業基金」に</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15</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百万円を積み増し。また、「白樺高原環境整備基金」は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百万円を積み増し、</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千万円を取崩し。「立科っ子奨学基金」を創設し</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千万円積立て。</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・令和６年度は、「公共施設等整備基金」に</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億</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千万円を、「白樺高原下水道事業基金」に</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13</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百万円を積み増し。また、「白樺高原環境整備基金」は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百万円を積み増し、</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千万円を取崩し。「立科っ子奨学基金」は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千万円を積み増し、</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4</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百万円を取崩し。「ふるさと活性化基金」は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千万円を、「海外交流事業基金」は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百万円を、「ふるさと基金」は</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9</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百万円をそれぞれ事業実施に伴い取り崩しを行った。</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・その他の増については、利子分の積立が主である。</a:t>
          </a:r>
        </a:p>
        <a:p>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今後、公共施設やインフラ施設等の大規模な改修等に多額の費用が見込まれるため、計画的に積み増しを行っていく予定。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令和５年度は、繰上げ償還実施に伴い１千万円の取崩しを行った。この他、利子分が積み増しとなった。</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令和６年度は、利子分が積み増しとなった。</a:t>
          </a:r>
        </a:p>
        <a:p>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今後大きな財政負担が見込まれる公共施設等の改修等費用としてその他特定目的基金に積み増しをしているため、災害復旧等の不測の事態に備え標準財政規模の状況考慮しつつ、現状維持に努める。</a:t>
          </a: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令和５年度は、繰上げ償還実施に伴い７千万円の取崩しを行った。この他、利子分及び令和５年度普通交付税追加交付（費目：臨時財政対策債償還基金費）の趣旨に基づき</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百万円の積立てを行っている。</a:t>
          </a:r>
          <a:endPar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令和６年度は、利子分及び令和６年度普通交付税追加交付（費目：臨時財政対策債償還基金費）の趣旨に基づき</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15</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百万円の積立て、また、令和５年度普通交付税追加交付の趣旨に基づき</a:t>
          </a:r>
          <a:r>
            <a:rPr kumimoji="1" lang="en-US" altLang="ja-JP" sz="1300">
              <a:solidFill>
                <a:sysClr val="windowText" lastClr="000000"/>
              </a:solidFill>
              <a:effectLst/>
              <a:latin typeface="ＭＳ ゴシック" panose="020B0609070205080204" pitchFamily="49" charset="-128"/>
              <a:ea typeface="ＭＳ ゴシック" panose="020B0609070205080204" pitchFamily="49" charset="-128"/>
              <a:cs typeface="+mn-cs"/>
            </a:rPr>
            <a:t>6</a:t>
          </a:r>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百万円の取り崩しを行っている。</a:t>
          </a:r>
        </a:p>
        <a:p>
          <a:endPar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ysClr val="windowText" lastClr="000000"/>
              </a:solidFill>
              <a:effectLst/>
              <a:latin typeface="ＭＳ ゴシック" panose="020B0609070205080204" pitchFamily="49" charset="-128"/>
              <a:ea typeface="ＭＳ ゴシック" panose="020B0609070205080204" pitchFamily="49" charset="-128"/>
              <a:cs typeface="+mn-cs"/>
            </a:rPr>
            <a:t>今後の、財政状況を踏まえ、繰上償還を行うための財源として積み増しを検討する。</a:t>
          </a:r>
        </a:p>
        <a:p>
          <a:endParaRPr kumimoji="1" lang="en-US" altLang="ja-JP" sz="13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31985391-98DA-457B-933D-6B79309584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1EE8E5C0-EC9C-4F75-8729-E1ABF81090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7216DF3-1000-4F69-99BA-9B192B196B50}"/>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7512AA3-3C05-4C7A-8176-4398D99B4200}"/>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72DFA1B3-73DE-4282-A968-1B0E4C696477}"/>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200F1547-821B-4151-9381-D84ADD4C4716}"/>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9BCB9B9E-1DF5-4ECC-89DE-37C178AEB458}"/>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CBD6335D-0362-4B91-8736-F89F50129A59}"/>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24DE637F-1CE8-41BE-9A92-5E795AFD7F3E}"/>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FA0E90E8-9EB5-4E0E-88B7-AA4FDE1A4CBB}"/>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B4645B6B-820E-4F9E-9819-0B0DC32178F2}"/>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F966F690-0A3C-49BA-BC33-701DF5C9D961}"/>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F21FCD06-5F3E-4777-82DE-1B49600BA295}"/>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E81AEF20-05C9-4897-9E91-32137A27997C}"/>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0E1D470D-2924-45C7-A0F2-4E6705D8CF0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D56AED12-F962-495C-A62A-C1C4985B30EF}"/>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837CE189-4BC7-45B4-86D6-1034DA00613F}"/>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2F863B8A-4F53-4010-8867-E069702C876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0D03C0C9-0223-4E74-B073-E0AFD0507992}"/>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8DD9A4DA-8D69-458C-BAF8-827F60D87779}"/>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21C83699-F302-404A-8CCA-17CB2CE5E01A}"/>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A266FDC0-5CE7-405E-A6CF-386BD4C4E049}"/>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9E96204D-CC55-4A34-BED4-00DEF13B83E3}"/>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2AA1D32E-B0A4-404B-9644-6A9C97D4A883}"/>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859D60F8-A95B-4F94-A28B-63990B1CC554}"/>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F4899951-CD6F-4D5A-87CF-2D9D98070C99}"/>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4D00FC55-7550-4101-BAA6-E79FA950957A}"/>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828BEC6E-0497-4F83-A978-BC30BDAB62C3}"/>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9E2EEF30-9BED-4302-A7E4-0A37F9417373}"/>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690DA428-4D7E-4C6D-8341-92FF7162B04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3BF7EF39-2F39-4C87-B5B1-7417E7817139}"/>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A5CD4779-3894-481E-B724-C5B015DA524F}"/>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9A70B278-332B-4BF6-ABC9-8C4A8E1C550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0CD3F72B-E5F6-4A5E-9BE4-EE48864C7620}"/>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2D35C913-9972-4908-B8BB-D42AF60552FF}"/>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5BDA5F97-740F-4891-AE49-E6A6D6166325}"/>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6618C976-2B0D-4507-8138-09AC207B0026}"/>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196492B5-0297-4BF9-A285-E55E77B954C3}"/>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7ABAC11A-F1EF-4B9D-8E98-6E19509DACC4}"/>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FE94EBA6-73E9-4990-93CC-E490AA7D15A2}"/>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288FB6FD-3013-4AC6-8BB0-52C409CF5944}"/>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D14B6725-9EF2-40D1-8373-CBFF1002C306}"/>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9FFDE631-8039-409E-84A5-D08B8B07CD76}"/>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3FAE5D4D-D734-4F33-8CED-9EC592156046}"/>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7A017A94-3603-475C-AEF3-C17A6C9F242A}"/>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D41AE407-74E5-4398-BE43-7B4013E005AA}"/>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1B57345C-7E65-4C72-9C94-79565EA0647C}"/>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[ 64.8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63366CC3-E15E-42EB-A13C-D8AD240F4D35}"/>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6CD653E8-D7BB-4FFF-B97F-399C04AD6FF7}"/>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3F206BAF-0FF5-4EF4-B208-BBA92D09B7E6}"/>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9F412661-8FA7-4417-B0AB-6FB18D915F8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8AD4F016-6085-4979-B715-DF2C3068918C}"/>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13EF1114-199F-4959-BEA7-D146D1AFA63C}"/>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890F7261-A500-41C8-85D1-4E84B5D9B101}"/>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375F09A2-42EC-4D5B-B11F-2236237D6EF8}"/>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8A519963-8273-4699-9451-817295C2AE6F}"/>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9FB6541E-72BA-4CB1-8ADA-3AD58291684A}"/>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と比較すると低い水準にある。しかしながら、老朽化が進んでいる施設が多いため、公共施設等総合管理計画等を基に、統廃合又は長寿命化の検討を行い施設整備を進めていく必要がある。</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D70BFA6D-C79D-4933-8446-4BDC614E7989}"/>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40104615-7879-4235-BB31-CFB19151E30A}"/>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87E08AF2-4406-4F10-A7A2-47FBEC0AAB8D}"/>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9688CE67-AADC-4E7C-B934-DA496C7BBDCC}"/>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63" name="テキスト ボックス 62">
          <a:extLst>
            <a:ext uri="{FF2B5EF4-FFF2-40B4-BE49-F238E27FC236}">
              <a16:creationId xmlns:a16="http://schemas.microsoft.com/office/drawing/2014/main" id="{181E4CE7-35C8-4315-B4F4-4CA01823600B}"/>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4686AE8D-73C7-43C6-B7AB-8C26BBCD4CD6}"/>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254FBFE4-77FB-495F-87D1-125BB950C033}"/>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2FFD3435-7A5D-4066-9C70-C1A14548BD29}"/>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98F7F175-9CD0-40B0-BA59-A707361E6388}"/>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2C9C43BF-0B2D-4951-BA1F-ABA6D4639662}"/>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AB45AF1A-CFD9-4BBA-9E0F-B4C4B13DCDE8}"/>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E2124A9F-047B-4B1E-B437-E6AC2BE807A9}"/>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a:extLst>
            <a:ext uri="{FF2B5EF4-FFF2-40B4-BE49-F238E27FC236}">
              <a16:creationId xmlns:a16="http://schemas.microsoft.com/office/drawing/2014/main" id="{854D8391-E0A2-4B69-88E5-BF45301150EC}"/>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7CCFAE7C-397C-4EBF-921D-2307FDDD99B0}"/>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105918</xdr:rowOff>
    </xdr:from>
    <xdr:to>
      <xdr:col>23</xdr:col>
      <xdr:colOff>85090</xdr:colOff>
      <xdr:row>33</xdr:row>
      <xdr:rowOff>41402</xdr:rowOff>
    </xdr:to>
    <xdr:cxnSp macro="">
      <xdr:nvCxnSpPr>
        <xdr:cNvPr id="73" name="直線コネクタ 72">
          <a:extLst>
            <a:ext uri="{FF2B5EF4-FFF2-40B4-BE49-F238E27FC236}">
              <a16:creationId xmlns:a16="http://schemas.microsoft.com/office/drawing/2014/main" id="{0DFA6984-A2FC-4795-894A-BCC8DABCEDFA}"/>
            </a:ext>
          </a:extLst>
        </xdr:cNvPr>
        <xdr:cNvCxnSpPr/>
      </xdr:nvCxnSpPr>
      <xdr:spPr>
        <a:xfrm flipV="1">
          <a:off x="4760595" y="5335143"/>
          <a:ext cx="1270" cy="11356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45229</xdr:rowOff>
    </xdr:from>
    <xdr:ext cx="405111" cy="259045"/>
    <xdr:sp macro="" textlink="">
      <xdr:nvSpPr>
        <xdr:cNvPr id="74" name="有形固定資産減価償却率最小値テキスト">
          <a:extLst>
            <a:ext uri="{FF2B5EF4-FFF2-40B4-BE49-F238E27FC236}">
              <a16:creationId xmlns:a16="http://schemas.microsoft.com/office/drawing/2014/main" id="{FD67C303-1817-4CF9-960B-58A62E6B6BDE}"/>
            </a:ext>
          </a:extLst>
        </xdr:cNvPr>
        <xdr:cNvSpPr txBox="1"/>
      </xdr:nvSpPr>
      <xdr:spPr>
        <a:xfrm>
          <a:off x="4813300" y="6474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41402</xdr:rowOff>
    </xdr:from>
    <xdr:to>
      <xdr:col>23</xdr:col>
      <xdr:colOff>174625</xdr:colOff>
      <xdr:row>33</xdr:row>
      <xdr:rowOff>41402</xdr:rowOff>
    </xdr:to>
    <xdr:cxnSp macro="">
      <xdr:nvCxnSpPr>
        <xdr:cNvPr id="75" name="直線コネクタ 74">
          <a:extLst>
            <a:ext uri="{FF2B5EF4-FFF2-40B4-BE49-F238E27FC236}">
              <a16:creationId xmlns:a16="http://schemas.microsoft.com/office/drawing/2014/main" id="{A341C664-369F-414E-A7B0-CDC0405A323F}"/>
            </a:ext>
          </a:extLst>
        </xdr:cNvPr>
        <xdr:cNvCxnSpPr/>
      </xdr:nvCxnSpPr>
      <xdr:spPr>
        <a:xfrm>
          <a:off x="4673600" y="64707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52595</xdr:rowOff>
    </xdr:from>
    <xdr:ext cx="405111" cy="259045"/>
    <xdr:sp macro="" textlink="">
      <xdr:nvSpPr>
        <xdr:cNvPr id="76" name="有形固定資産減価償却率最大値テキスト">
          <a:extLst>
            <a:ext uri="{FF2B5EF4-FFF2-40B4-BE49-F238E27FC236}">
              <a16:creationId xmlns:a16="http://schemas.microsoft.com/office/drawing/2014/main" id="{9A5C923A-9638-4A77-A002-2F73F79ABF36}"/>
            </a:ext>
          </a:extLst>
        </xdr:cNvPr>
        <xdr:cNvSpPr txBox="1"/>
      </xdr:nvSpPr>
      <xdr:spPr>
        <a:xfrm>
          <a:off x="4813300" y="5110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105918</xdr:rowOff>
    </xdr:from>
    <xdr:to>
      <xdr:col>23</xdr:col>
      <xdr:colOff>174625</xdr:colOff>
      <xdr:row>26</xdr:row>
      <xdr:rowOff>105918</xdr:rowOff>
    </xdr:to>
    <xdr:cxnSp macro="">
      <xdr:nvCxnSpPr>
        <xdr:cNvPr id="77" name="直線コネクタ 76">
          <a:extLst>
            <a:ext uri="{FF2B5EF4-FFF2-40B4-BE49-F238E27FC236}">
              <a16:creationId xmlns:a16="http://schemas.microsoft.com/office/drawing/2014/main" id="{D85CB541-5318-4A36-AF31-283CFBB987E0}"/>
            </a:ext>
          </a:extLst>
        </xdr:cNvPr>
        <xdr:cNvCxnSpPr/>
      </xdr:nvCxnSpPr>
      <xdr:spPr>
        <a:xfrm>
          <a:off x="4673600" y="5335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6240</xdr:rowOff>
    </xdr:from>
    <xdr:ext cx="405111" cy="259045"/>
    <xdr:sp macro="" textlink="">
      <xdr:nvSpPr>
        <xdr:cNvPr id="78" name="有形固定資産減価償却率平均値テキスト">
          <a:extLst>
            <a:ext uri="{FF2B5EF4-FFF2-40B4-BE49-F238E27FC236}">
              <a16:creationId xmlns:a16="http://schemas.microsoft.com/office/drawing/2014/main" id="{44475C43-D4BA-41E3-8F49-5B1A8ACAA945}"/>
            </a:ext>
          </a:extLst>
        </xdr:cNvPr>
        <xdr:cNvSpPr txBox="1"/>
      </xdr:nvSpPr>
      <xdr:spPr>
        <a:xfrm>
          <a:off x="4813300" y="59212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27813</xdr:rowOff>
    </xdr:from>
    <xdr:to>
      <xdr:col>23</xdr:col>
      <xdr:colOff>136525</xdr:colOff>
      <xdr:row>30</xdr:row>
      <xdr:rowOff>129413</xdr:rowOff>
    </xdr:to>
    <xdr:sp macro="" textlink="">
      <xdr:nvSpPr>
        <xdr:cNvPr id="79" name="フローチャート: 判断 78">
          <a:extLst>
            <a:ext uri="{FF2B5EF4-FFF2-40B4-BE49-F238E27FC236}">
              <a16:creationId xmlns:a16="http://schemas.microsoft.com/office/drawing/2014/main" id="{164E33E6-1BD9-4BDB-BC95-A2CB4F8BE550}"/>
            </a:ext>
          </a:extLst>
        </xdr:cNvPr>
        <xdr:cNvSpPr/>
      </xdr:nvSpPr>
      <xdr:spPr>
        <a:xfrm>
          <a:off x="4711700" y="5942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1905</xdr:rowOff>
    </xdr:from>
    <xdr:to>
      <xdr:col>19</xdr:col>
      <xdr:colOff>187325</xdr:colOff>
      <xdr:row>30</xdr:row>
      <xdr:rowOff>103505</xdr:rowOff>
    </xdr:to>
    <xdr:sp macro="" textlink="">
      <xdr:nvSpPr>
        <xdr:cNvPr id="80" name="フローチャート: 判断 79">
          <a:extLst>
            <a:ext uri="{FF2B5EF4-FFF2-40B4-BE49-F238E27FC236}">
              <a16:creationId xmlns:a16="http://schemas.microsoft.com/office/drawing/2014/main" id="{B2D86A62-3474-46EB-A016-ECB28D475AE2}"/>
            </a:ext>
          </a:extLst>
        </xdr:cNvPr>
        <xdr:cNvSpPr/>
      </xdr:nvSpPr>
      <xdr:spPr>
        <a:xfrm>
          <a:off x="4000500" y="5916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4064</xdr:rowOff>
    </xdr:from>
    <xdr:to>
      <xdr:col>15</xdr:col>
      <xdr:colOff>187325</xdr:colOff>
      <xdr:row>30</xdr:row>
      <xdr:rowOff>105664</xdr:rowOff>
    </xdr:to>
    <xdr:sp macro="" textlink="">
      <xdr:nvSpPr>
        <xdr:cNvPr id="81" name="フローチャート: 判断 80">
          <a:extLst>
            <a:ext uri="{FF2B5EF4-FFF2-40B4-BE49-F238E27FC236}">
              <a16:creationId xmlns:a16="http://schemas.microsoft.com/office/drawing/2014/main" id="{545A5EAD-B477-448B-8088-4A18C8FBB64D}"/>
            </a:ext>
          </a:extLst>
        </xdr:cNvPr>
        <xdr:cNvSpPr/>
      </xdr:nvSpPr>
      <xdr:spPr>
        <a:xfrm>
          <a:off x="3238500" y="5919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156083</xdr:rowOff>
    </xdr:from>
    <xdr:to>
      <xdr:col>11</xdr:col>
      <xdr:colOff>187325</xdr:colOff>
      <xdr:row>30</xdr:row>
      <xdr:rowOff>86233</xdr:rowOff>
    </xdr:to>
    <xdr:sp macro="" textlink="">
      <xdr:nvSpPr>
        <xdr:cNvPr id="82" name="フローチャート: 判断 81">
          <a:extLst>
            <a:ext uri="{FF2B5EF4-FFF2-40B4-BE49-F238E27FC236}">
              <a16:creationId xmlns:a16="http://schemas.microsoft.com/office/drawing/2014/main" id="{6693B87B-DA9B-4FB2-83FB-CF88A1346372}"/>
            </a:ext>
          </a:extLst>
        </xdr:cNvPr>
        <xdr:cNvSpPr/>
      </xdr:nvSpPr>
      <xdr:spPr>
        <a:xfrm>
          <a:off x="2476500" y="5899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108585</xdr:rowOff>
    </xdr:from>
    <xdr:to>
      <xdr:col>7</xdr:col>
      <xdr:colOff>187325</xdr:colOff>
      <xdr:row>30</xdr:row>
      <xdr:rowOff>38735</xdr:rowOff>
    </xdr:to>
    <xdr:sp macro="" textlink="">
      <xdr:nvSpPr>
        <xdr:cNvPr id="83" name="フローチャート: 判断 82">
          <a:extLst>
            <a:ext uri="{FF2B5EF4-FFF2-40B4-BE49-F238E27FC236}">
              <a16:creationId xmlns:a16="http://schemas.microsoft.com/office/drawing/2014/main" id="{879402CB-9628-4E40-BCAC-309B06518B3E}"/>
            </a:ext>
          </a:extLst>
        </xdr:cNvPr>
        <xdr:cNvSpPr/>
      </xdr:nvSpPr>
      <xdr:spPr>
        <a:xfrm>
          <a:off x="1714500" y="585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E6B9617E-FB94-4A80-B105-FF8AC8DFF9E1}"/>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05052591-87F1-46B4-959B-E158DAA52DFE}"/>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DEE7F23-605A-4F40-B93F-14C6B9817259}"/>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5681D8DD-495E-402F-92F2-0ED0731D622A}"/>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4A0325D2-8A29-4339-861E-84B445D0FC07}"/>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125857</xdr:rowOff>
    </xdr:from>
    <xdr:to>
      <xdr:col>23</xdr:col>
      <xdr:colOff>136525</xdr:colOff>
      <xdr:row>30</xdr:row>
      <xdr:rowOff>56007</xdr:rowOff>
    </xdr:to>
    <xdr:sp macro="" textlink="">
      <xdr:nvSpPr>
        <xdr:cNvPr id="89" name="楕円 88">
          <a:extLst>
            <a:ext uri="{FF2B5EF4-FFF2-40B4-BE49-F238E27FC236}">
              <a16:creationId xmlns:a16="http://schemas.microsoft.com/office/drawing/2014/main" id="{90466C87-97CA-4E31-BA7F-A2A92E5302E7}"/>
            </a:ext>
          </a:extLst>
        </xdr:cNvPr>
        <xdr:cNvSpPr/>
      </xdr:nvSpPr>
      <xdr:spPr>
        <a:xfrm>
          <a:off x="4711700" y="5869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148734</xdr:rowOff>
    </xdr:from>
    <xdr:ext cx="405111" cy="259045"/>
    <xdr:sp macro="" textlink="">
      <xdr:nvSpPr>
        <xdr:cNvPr id="90" name="有形固定資産減価償却率該当値テキスト">
          <a:extLst>
            <a:ext uri="{FF2B5EF4-FFF2-40B4-BE49-F238E27FC236}">
              <a16:creationId xmlns:a16="http://schemas.microsoft.com/office/drawing/2014/main" id="{39899792-F224-4587-828C-49A03AF490DA}"/>
            </a:ext>
          </a:extLst>
        </xdr:cNvPr>
        <xdr:cNvSpPr txBox="1"/>
      </xdr:nvSpPr>
      <xdr:spPr>
        <a:xfrm>
          <a:off x="4813300" y="57208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115062</xdr:rowOff>
    </xdr:from>
    <xdr:to>
      <xdr:col>19</xdr:col>
      <xdr:colOff>187325</xdr:colOff>
      <xdr:row>30</xdr:row>
      <xdr:rowOff>45212</xdr:rowOff>
    </xdr:to>
    <xdr:sp macro="" textlink="">
      <xdr:nvSpPr>
        <xdr:cNvPr id="91" name="楕円 90">
          <a:extLst>
            <a:ext uri="{FF2B5EF4-FFF2-40B4-BE49-F238E27FC236}">
              <a16:creationId xmlns:a16="http://schemas.microsoft.com/office/drawing/2014/main" id="{E4466014-9E7B-4154-AB44-248020380284}"/>
            </a:ext>
          </a:extLst>
        </xdr:cNvPr>
        <xdr:cNvSpPr/>
      </xdr:nvSpPr>
      <xdr:spPr>
        <a:xfrm>
          <a:off x="4000500" y="5858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165862</xdr:rowOff>
    </xdr:from>
    <xdr:to>
      <xdr:col>23</xdr:col>
      <xdr:colOff>85725</xdr:colOff>
      <xdr:row>30</xdr:row>
      <xdr:rowOff>5207</xdr:rowOff>
    </xdr:to>
    <xdr:cxnSp macro="">
      <xdr:nvCxnSpPr>
        <xdr:cNvPr id="92" name="直線コネクタ 91">
          <a:extLst>
            <a:ext uri="{FF2B5EF4-FFF2-40B4-BE49-F238E27FC236}">
              <a16:creationId xmlns:a16="http://schemas.microsoft.com/office/drawing/2014/main" id="{896FAC96-DE4E-425F-A5DF-EDB8DF7CF9D3}"/>
            </a:ext>
          </a:extLst>
        </xdr:cNvPr>
        <xdr:cNvCxnSpPr/>
      </xdr:nvCxnSpPr>
      <xdr:spPr>
        <a:xfrm>
          <a:off x="4051300" y="5909437"/>
          <a:ext cx="7112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89154</xdr:rowOff>
    </xdr:from>
    <xdr:to>
      <xdr:col>15</xdr:col>
      <xdr:colOff>187325</xdr:colOff>
      <xdr:row>30</xdr:row>
      <xdr:rowOff>19304</xdr:rowOff>
    </xdr:to>
    <xdr:sp macro="" textlink="">
      <xdr:nvSpPr>
        <xdr:cNvPr id="93" name="楕円 92">
          <a:extLst>
            <a:ext uri="{FF2B5EF4-FFF2-40B4-BE49-F238E27FC236}">
              <a16:creationId xmlns:a16="http://schemas.microsoft.com/office/drawing/2014/main" id="{F17B51FE-FD57-4723-A8B1-E25275C6C617}"/>
            </a:ext>
          </a:extLst>
        </xdr:cNvPr>
        <xdr:cNvSpPr/>
      </xdr:nvSpPr>
      <xdr:spPr>
        <a:xfrm>
          <a:off x="3238500" y="5832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139954</xdr:rowOff>
    </xdr:from>
    <xdr:to>
      <xdr:col>19</xdr:col>
      <xdr:colOff>136525</xdr:colOff>
      <xdr:row>29</xdr:row>
      <xdr:rowOff>165862</xdr:rowOff>
    </xdr:to>
    <xdr:cxnSp macro="">
      <xdr:nvCxnSpPr>
        <xdr:cNvPr id="94" name="直線コネクタ 93">
          <a:extLst>
            <a:ext uri="{FF2B5EF4-FFF2-40B4-BE49-F238E27FC236}">
              <a16:creationId xmlns:a16="http://schemas.microsoft.com/office/drawing/2014/main" id="{95FC33D4-B00E-480F-84B3-226DDC7FF71E}"/>
            </a:ext>
          </a:extLst>
        </xdr:cNvPr>
        <xdr:cNvCxnSpPr/>
      </xdr:nvCxnSpPr>
      <xdr:spPr>
        <a:xfrm>
          <a:off x="3289300" y="5883529"/>
          <a:ext cx="762000" cy="25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76200</xdr:rowOff>
    </xdr:from>
    <xdr:to>
      <xdr:col>11</xdr:col>
      <xdr:colOff>187325</xdr:colOff>
      <xdr:row>30</xdr:row>
      <xdr:rowOff>6350</xdr:rowOff>
    </xdr:to>
    <xdr:sp macro="" textlink="">
      <xdr:nvSpPr>
        <xdr:cNvPr id="95" name="楕円 94">
          <a:extLst>
            <a:ext uri="{FF2B5EF4-FFF2-40B4-BE49-F238E27FC236}">
              <a16:creationId xmlns:a16="http://schemas.microsoft.com/office/drawing/2014/main" id="{CD61B16D-4339-4F7F-9AFB-80CEA87E8000}"/>
            </a:ext>
          </a:extLst>
        </xdr:cNvPr>
        <xdr:cNvSpPr/>
      </xdr:nvSpPr>
      <xdr:spPr>
        <a:xfrm>
          <a:off x="2476500" y="5819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127000</xdr:rowOff>
    </xdr:from>
    <xdr:to>
      <xdr:col>15</xdr:col>
      <xdr:colOff>136525</xdr:colOff>
      <xdr:row>29</xdr:row>
      <xdr:rowOff>139954</xdr:rowOff>
    </xdr:to>
    <xdr:cxnSp macro="">
      <xdr:nvCxnSpPr>
        <xdr:cNvPr id="96" name="直線コネクタ 95">
          <a:extLst>
            <a:ext uri="{FF2B5EF4-FFF2-40B4-BE49-F238E27FC236}">
              <a16:creationId xmlns:a16="http://schemas.microsoft.com/office/drawing/2014/main" id="{161445AB-4295-4FC1-BE54-48AACEFD8554}"/>
            </a:ext>
          </a:extLst>
        </xdr:cNvPr>
        <xdr:cNvCxnSpPr/>
      </xdr:nvCxnSpPr>
      <xdr:spPr>
        <a:xfrm>
          <a:off x="2527300" y="5870575"/>
          <a:ext cx="762000" cy="12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22225</xdr:rowOff>
    </xdr:from>
    <xdr:to>
      <xdr:col>7</xdr:col>
      <xdr:colOff>187325</xdr:colOff>
      <xdr:row>29</xdr:row>
      <xdr:rowOff>123825</xdr:rowOff>
    </xdr:to>
    <xdr:sp macro="" textlink="">
      <xdr:nvSpPr>
        <xdr:cNvPr id="97" name="楕円 96">
          <a:extLst>
            <a:ext uri="{FF2B5EF4-FFF2-40B4-BE49-F238E27FC236}">
              <a16:creationId xmlns:a16="http://schemas.microsoft.com/office/drawing/2014/main" id="{76B8249A-499F-4403-A8E7-8F9C4ABA0513}"/>
            </a:ext>
          </a:extLst>
        </xdr:cNvPr>
        <xdr:cNvSpPr/>
      </xdr:nvSpPr>
      <xdr:spPr>
        <a:xfrm>
          <a:off x="1714500" y="576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73025</xdr:rowOff>
    </xdr:from>
    <xdr:to>
      <xdr:col>11</xdr:col>
      <xdr:colOff>136525</xdr:colOff>
      <xdr:row>29</xdr:row>
      <xdr:rowOff>127000</xdr:rowOff>
    </xdr:to>
    <xdr:cxnSp macro="">
      <xdr:nvCxnSpPr>
        <xdr:cNvPr id="98" name="直線コネクタ 97">
          <a:extLst>
            <a:ext uri="{FF2B5EF4-FFF2-40B4-BE49-F238E27FC236}">
              <a16:creationId xmlns:a16="http://schemas.microsoft.com/office/drawing/2014/main" id="{7F4C6B40-66CE-410F-BF38-E7C952A12076}"/>
            </a:ext>
          </a:extLst>
        </xdr:cNvPr>
        <xdr:cNvCxnSpPr/>
      </xdr:nvCxnSpPr>
      <xdr:spPr>
        <a:xfrm>
          <a:off x="1765300" y="5816600"/>
          <a:ext cx="762000" cy="539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94632</xdr:rowOff>
    </xdr:from>
    <xdr:ext cx="405111" cy="259045"/>
    <xdr:sp macro="" textlink="">
      <xdr:nvSpPr>
        <xdr:cNvPr id="99" name="n_1aveValue有形固定資産減価償却率">
          <a:extLst>
            <a:ext uri="{FF2B5EF4-FFF2-40B4-BE49-F238E27FC236}">
              <a16:creationId xmlns:a16="http://schemas.microsoft.com/office/drawing/2014/main" id="{42A822FB-C106-4667-A1C2-FA3CD9D185EC}"/>
            </a:ext>
          </a:extLst>
        </xdr:cNvPr>
        <xdr:cNvSpPr txBox="1"/>
      </xdr:nvSpPr>
      <xdr:spPr>
        <a:xfrm>
          <a:off x="3836044" y="6009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96791</xdr:rowOff>
    </xdr:from>
    <xdr:ext cx="405111" cy="259045"/>
    <xdr:sp macro="" textlink="">
      <xdr:nvSpPr>
        <xdr:cNvPr id="100" name="n_2aveValue有形固定資産減価償却率">
          <a:extLst>
            <a:ext uri="{FF2B5EF4-FFF2-40B4-BE49-F238E27FC236}">
              <a16:creationId xmlns:a16="http://schemas.microsoft.com/office/drawing/2014/main" id="{B39E6EA7-74BD-4646-8354-2A6A5F2E8732}"/>
            </a:ext>
          </a:extLst>
        </xdr:cNvPr>
        <xdr:cNvSpPr txBox="1"/>
      </xdr:nvSpPr>
      <xdr:spPr>
        <a:xfrm>
          <a:off x="3086744" y="6011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77360</xdr:rowOff>
    </xdr:from>
    <xdr:ext cx="405111" cy="259045"/>
    <xdr:sp macro="" textlink="">
      <xdr:nvSpPr>
        <xdr:cNvPr id="101" name="n_3aveValue有形固定資産減価償却率">
          <a:extLst>
            <a:ext uri="{FF2B5EF4-FFF2-40B4-BE49-F238E27FC236}">
              <a16:creationId xmlns:a16="http://schemas.microsoft.com/office/drawing/2014/main" id="{EE42BBA9-BDE8-4BFB-A444-488B2CD54F89}"/>
            </a:ext>
          </a:extLst>
        </xdr:cNvPr>
        <xdr:cNvSpPr txBox="1"/>
      </xdr:nvSpPr>
      <xdr:spPr>
        <a:xfrm>
          <a:off x="2324744" y="59923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29862</xdr:rowOff>
    </xdr:from>
    <xdr:ext cx="405111" cy="259045"/>
    <xdr:sp macro="" textlink="">
      <xdr:nvSpPr>
        <xdr:cNvPr id="102" name="n_4aveValue有形固定資産減価償却率">
          <a:extLst>
            <a:ext uri="{FF2B5EF4-FFF2-40B4-BE49-F238E27FC236}">
              <a16:creationId xmlns:a16="http://schemas.microsoft.com/office/drawing/2014/main" id="{B75514EE-F0C2-4F0A-BAD3-C6E420B0995B}"/>
            </a:ext>
          </a:extLst>
        </xdr:cNvPr>
        <xdr:cNvSpPr txBox="1"/>
      </xdr:nvSpPr>
      <xdr:spPr>
        <a:xfrm>
          <a:off x="1562744" y="5944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61739</xdr:rowOff>
    </xdr:from>
    <xdr:ext cx="405111" cy="259045"/>
    <xdr:sp macro="" textlink="">
      <xdr:nvSpPr>
        <xdr:cNvPr id="103" name="n_1mainValue有形固定資産減価償却率">
          <a:extLst>
            <a:ext uri="{FF2B5EF4-FFF2-40B4-BE49-F238E27FC236}">
              <a16:creationId xmlns:a16="http://schemas.microsoft.com/office/drawing/2014/main" id="{F8F2AAF3-E83B-4EE2-9F12-26DAB92A1DAC}"/>
            </a:ext>
          </a:extLst>
        </xdr:cNvPr>
        <xdr:cNvSpPr txBox="1"/>
      </xdr:nvSpPr>
      <xdr:spPr>
        <a:xfrm>
          <a:off x="3836044" y="56338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35831</xdr:rowOff>
    </xdr:from>
    <xdr:ext cx="405111" cy="259045"/>
    <xdr:sp macro="" textlink="">
      <xdr:nvSpPr>
        <xdr:cNvPr id="104" name="n_2mainValue有形固定資産減価償却率">
          <a:extLst>
            <a:ext uri="{FF2B5EF4-FFF2-40B4-BE49-F238E27FC236}">
              <a16:creationId xmlns:a16="http://schemas.microsoft.com/office/drawing/2014/main" id="{7A8567EC-31A9-4B52-9FAE-2628E3F27D86}"/>
            </a:ext>
          </a:extLst>
        </xdr:cNvPr>
        <xdr:cNvSpPr txBox="1"/>
      </xdr:nvSpPr>
      <xdr:spPr>
        <a:xfrm>
          <a:off x="3086744" y="56079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22877</xdr:rowOff>
    </xdr:from>
    <xdr:ext cx="405111" cy="259045"/>
    <xdr:sp macro="" textlink="">
      <xdr:nvSpPr>
        <xdr:cNvPr id="105" name="n_3mainValue有形固定資産減価償却率">
          <a:extLst>
            <a:ext uri="{FF2B5EF4-FFF2-40B4-BE49-F238E27FC236}">
              <a16:creationId xmlns:a16="http://schemas.microsoft.com/office/drawing/2014/main" id="{77911B52-A231-4056-AC6D-F4DD0ABA16BC}"/>
            </a:ext>
          </a:extLst>
        </xdr:cNvPr>
        <xdr:cNvSpPr txBox="1"/>
      </xdr:nvSpPr>
      <xdr:spPr>
        <a:xfrm>
          <a:off x="2324744" y="5595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140352</xdr:rowOff>
    </xdr:from>
    <xdr:ext cx="405111" cy="259045"/>
    <xdr:sp macro="" textlink="">
      <xdr:nvSpPr>
        <xdr:cNvPr id="106" name="n_4mainValue有形固定資産減価償却率">
          <a:extLst>
            <a:ext uri="{FF2B5EF4-FFF2-40B4-BE49-F238E27FC236}">
              <a16:creationId xmlns:a16="http://schemas.microsoft.com/office/drawing/2014/main" id="{4F2EFA1E-6214-4E40-B086-4AF27BC8021A}"/>
            </a:ext>
          </a:extLst>
        </xdr:cNvPr>
        <xdr:cNvSpPr txBox="1"/>
      </xdr:nvSpPr>
      <xdr:spPr>
        <a:xfrm>
          <a:off x="1562744" y="5541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787DD060-1079-44E2-B5B2-346672472B37}"/>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A7E13E19-2927-4690-9118-88F387B42BC8}"/>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macro="" textlink="">
      <xdr:nvSpPr>
        <xdr:cNvPr id="109" name="正方形/長方形 108">
          <a:extLst>
            <a:ext uri="{FF2B5EF4-FFF2-40B4-BE49-F238E27FC236}">
              <a16:creationId xmlns:a16="http://schemas.microsoft.com/office/drawing/2014/main" id="{62EF0C18-BF7A-4BF7-AB8A-EA825EF4854B}"/>
            </a:ext>
          </a:extLst>
        </xdr:cNvPr>
        <xdr:cNvSpPr/>
      </xdr:nvSpPr>
      <xdr:spPr>
        <a:xfrm>
          <a:off x="13860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[ 52.9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3F4C8556-64B6-4865-AF70-3E34648A8AAA}"/>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13E48A4F-9E08-49A5-9340-38750CA2B850}"/>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2BC95EA1-B695-4C7E-8A59-71CAE2FC1CBC}"/>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6C875D52-68BB-4313-9FBD-0CB30BC7C2F7}"/>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1F2BFD5C-347B-4B77-8CF7-C7B749AD5C18}"/>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EBD7B2C1-4BB2-45C8-ABDB-8AC822155484}"/>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9CEE4B15-B4B7-463C-B087-2BB034AE2F90}"/>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F342D768-AACE-42AE-A25B-BF913045B1D7}"/>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C012778D-2E66-4858-B80B-545B797B586B}"/>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0562674D-0FB9-4887-851E-CED7A03A844A}"/>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債務償還比率は類似団体平均を下回る水準で推移している。主な要因としては、平成</a:t>
          </a:r>
          <a:r>
            <a:rPr kumimoji="1" lang="en-US" altLang="ja-JP" sz="1100">
              <a:latin typeface="ＭＳ Ｐゴシック" panose="020B0600070205080204" pitchFamily="50" charset="-128"/>
              <a:ea typeface="ＭＳ Ｐゴシック" panose="020B0600070205080204" pitchFamily="50" charset="-128"/>
            </a:rPr>
            <a:t>20</a:t>
          </a:r>
          <a:r>
            <a:rPr kumimoji="1" lang="ja-JP" altLang="en-US" sz="1100">
              <a:latin typeface="ＭＳ Ｐゴシック" panose="020B0600070205080204" pitchFamily="50" charset="-128"/>
              <a:ea typeface="ＭＳ Ｐゴシック" panose="020B0600070205080204" pitchFamily="50" charset="-128"/>
            </a:rPr>
            <a:t>年度から平成</a:t>
          </a:r>
          <a:r>
            <a:rPr kumimoji="1" lang="en-US" altLang="ja-JP" sz="1100">
              <a:latin typeface="ＭＳ Ｐゴシック" panose="020B0600070205080204" pitchFamily="50" charset="-128"/>
              <a:ea typeface="ＭＳ Ｐゴシック" panose="020B0600070205080204" pitchFamily="50" charset="-128"/>
            </a:rPr>
            <a:t>21</a:t>
          </a:r>
          <a:r>
            <a:rPr kumimoji="1" lang="ja-JP" altLang="en-US" sz="1100">
              <a:latin typeface="ＭＳ Ｐゴシック" panose="020B0600070205080204" pitchFamily="50" charset="-128"/>
              <a:ea typeface="ＭＳ Ｐゴシック" panose="020B0600070205080204" pitchFamily="50" charset="-128"/>
            </a:rPr>
            <a:t>年度にかけて繰上償還を行い地方債残高を</a:t>
          </a:r>
          <a:r>
            <a:rPr kumimoji="1" lang="en-US" altLang="ja-JP" sz="1100">
              <a:latin typeface="ＭＳ Ｐゴシック" panose="020B0600070205080204" pitchFamily="50" charset="-128"/>
              <a:ea typeface="ＭＳ Ｐゴシック" panose="020B0600070205080204" pitchFamily="50" charset="-128"/>
            </a:rPr>
            <a:t>1.1</a:t>
          </a:r>
          <a:r>
            <a:rPr kumimoji="1" lang="ja-JP" altLang="en-US" sz="1100">
              <a:latin typeface="ＭＳ Ｐゴシック" panose="020B0600070205080204" pitchFamily="50" charset="-128"/>
              <a:ea typeface="ＭＳ Ｐゴシック" panose="020B0600070205080204" pitchFamily="50" charset="-128"/>
            </a:rPr>
            <a:t>億円減少させたことがあげられる。</a:t>
          </a:r>
        </a:p>
        <a:p>
          <a:r>
            <a:rPr kumimoji="1" lang="ja-JP" altLang="en-US" sz="1100">
              <a:latin typeface="ＭＳ Ｐゴシック" panose="020B0600070205080204" pitchFamily="50" charset="-128"/>
              <a:ea typeface="ＭＳ Ｐゴシック" panose="020B0600070205080204" pitchFamily="50" charset="-128"/>
            </a:rPr>
            <a:t>　令和</a:t>
          </a:r>
          <a:r>
            <a:rPr kumimoji="1" lang="en-US" altLang="ja-JP" sz="1100">
              <a:latin typeface="ＭＳ Ｐゴシック" panose="020B0600070205080204" pitchFamily="50" charset="-128"/>
              <a:ea typeface="ＭＳ Ｐゴシック" panose="020B0600070205080204" pitchFamily="50" charset="-128"/>
            </a:rPr>
            <a:t>4</a:t>
          </a:r>
          <a:r>
            <a:rPr kumimoji="1" lang="ja-JP" altLang="en-US" sz="1100">
              <a:latin typeface="ＭＳ Ｐゴシック" panose="020B0600070205080204" pitchFamily="50" charset="-128"/>
              <a:ea typeface="ＭＳ Ｐゴシック" panose="020B0600070205080204" pitchFamily="50" charset="-128"/>
            </a:rPr>
            <a:t>年度に過疎地域の指定されたことを受け、過疎対策事業債を活用した積極的な事業を実施し、今後においても同様の事業展開により起債償還額の増加が見込まれる。</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A4B99AA7-610C-47DA-9F64-1D58557D8219}"/>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E003E3C4-4726-4681-93B9-8F915AF7EA1B}"/>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6865492D-CD94-4C38-97D4-8F9C4BAD4570}"/>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a:extLst>
            <a:ext uri="{FF2B5EF4-FFF2-40B4-BE49-F238E27FC236}">
              <a16:creationId xmlns:a16="http://schemas.microsoft.com/office/drawing/2014/main" id="{D036A9D1-F90A-43C9-8C37-EFADFFAD9C96}"/>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a:extLst>
            <a:ext uri="{FF2B5EF4-FFF2-40B4-BE49-F238E27FC236}">
              <a16:creationId xmlns:a16="http://schemas.microsoft.com/office/drawing/2014/main" id="{76A7FA45-6F4B-464B-9190-F79925858DBE}"/>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a:extLst>
            <a:ext uri="{FF2B5EF4-FFF2-40B4-BE49-F238E27FC236}">
              <a16:creationId xmlns:a16="http://schemas.microsoft.com/office/drawing/2014/main" id="{CF65D970-F409-4B8A-9EA0-6A2322A59A00}"/>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6" name="テキスト ボックス 125">
          <a:extLst>
            <a:ext uri="{FF2B5EF4-FFF2-40B4-BE49-F238E27FC236}">
              <a16:creationId xmlns:a16="http://schemas.microsoft.com/office/drawing/2014/main" id="{3682D9F2-16D6-4A0E-959F-9EA4903BE6C9}"/>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a:extLst>
            <a:ext uri="{FF2B5EF4-FFF2-40B4-BE49-F238E27FC236}">
              <a16:creationId xmlns:a16="http://schemas.microsoft.com/office/drawing/2014/main" id="{6D74973F-019F-4E98-B614-395861701FE9}"/>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a:extLst>
            <a:ext uri="{FF2B5EF4-FFF2-40B4-BE49-F238E27FC236}">
              <a16:creationId xmlns:a16="http://schemas.microsoft.com/office/drawing/2014/main" id="{3D1F2AF3-6203-4419-8B79-2FE0E5A49C96}"/>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a:extLst>
            <a:ext uri="{FF2B5EF4-FFF2-40B4-BE49-F238E27FC236}">
              <a16:creationId xmlns:a16="http://schemas.microsoft.com/office/drawing/2014/main" id="{317D2FF0-9CA6-4BC3-AEF6-A6C69D29E1C7}"/>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a:extLst>
            <a:ext uri="{FF2B5EF4-FFF2-40B4-BE49-F238E27FC236}">
              <a16:creationId xmlns:a16="http://schemas.microsoft.com/office/drawing/2014/main" id="{2E5C574B-1698-4DD3-BCC4-4529868B74B6}"/>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a:extLst>
            <a:ext uri="{FF2B5EF4-FFF2-40B4-BE49-F238E27FC236}">
              <a16:creationId xmlns:a16="http://schemas.microsoft.com/office/drawing/2014/main" id="{268DA671-6FFB-4F4C-96BB-B06E21A1D2E2}"/>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a:extLst>
            <a:ext uri="{FF2B5EF4-FFF2-40B4-BE49-F238E27FC236}">
              <a16:creationId xmlns:a16="http://schemas.microsoft.com/office/drawing/2014/main" id="{E336133B-4C20-44F8-B3EF-BE8D529AD491}"/>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a:extLst>
            <a:ext uri="{FF2B5EF4-FFF2-40B4-BE49-F238E27FC236}">
              <a16:creationId xmlns:a16="http://schemas.microsoft.com/office/drawing/2014/main" id="{5BFD2E12-E542-4121-80FD-7E698E8F201A}"/>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a:extLst>
            <a:ext uri="{FF2B5EF4-FFF2-40B4-BE49-F238E27FC236}">
              <a16:creationId xmlns:a16="http://schemas.microsoft.com/office/drawing/2014/main" id="{80CA7B4E-49CF-49EA-A003-D06AEBC723D5}"/>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9685C1C5-F4BE-4DE8-B2EE-2F3D51FDACC4}"/>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48AFDEE5-B813-49C0-BBA3-82C6A8EC4C3A}"/>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10595</xdr:rowOff>
    </xdr:to>
    <xdr:cxnSp macro="">
      <xdr:nvCxnSpPr>
        <xdr:cNvPr id="137" name="直線コネクタ 136">
          <a:extLst>
            <a:ext uri="{FF2B5EF4-FFF2-40B4-BE49-F238E27FC236}">
              <a16:creationId xmlns:a16="http://schemas.microsoft.com/office/drawing/2014/main" id="{95DDBD5E-DC7A-449A-89DC-F7B0DBDE22ED}"/>
            </a:ext>
          </a:extLst>
        </xdr:cNvPr>
        <xdr:cNvCxnSpPr/>
      </xdr:nvCxnSpPr>
      <xdr:spPr>
        <a:xfrm flipV="1">
          <a:off x="14793595" y="5261428"/>
          <a:ext cx="1269" cy="1349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14422</xdr:rowOff>
    </xdr:from>
    <xdr:ext cx="469744" cy="259045"/>
    <xdr:sp macro="" textlink="">
      <xdr:nvSpPr>
        <xdr:cNvPr id="138" name="債務償還比率最小値テキスト">
          <a:extLst>
            <a:ext uri="{FF2B5EF4-FFF2-40B4-BE49-F238E27FC236}">
              <a16:creationId xmlns:a16="http://schemas.microsoft.com/office/drawing/2014/main" id="{05D3D665-E67A-485B-8CC0-252A41329360}"/>
            </a:ext>
          </a:extLst>
        </xdr:cNvPr>
        <xdr:cNvSpPr txBox="1"/>
      </xdr:nvSpPr>
      <xdr:spPr>
        <a:xfrm>
          <a:off x="14846300" y="6615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10595</xdr:rowOff>
    </xdr:from>
    <xdr:to>
      <xdr:col>76</xdr:col>
      <xdr:colOff>111125</xdr:colOff>
      <xdr:row>34</xdr:row>
      <xdr:rowOff>10595</xdr:rowOff>
    </xdr:to>
    <xdr:cxnSp macro="">
      <xdr:nvCxnSpPr>
        <xdr:cNvPr id="139" name="直線コネクタ 138">
          <a:extLst>
            <a:ext uri="{FF2B5EF4-FFF2-40B4-BE49-F238E27FC236}">
              <a16:creationId xmlns:a16="http://schemas.microsoft.com/office/drawing/2014/main" id="{B72B5174-2C13-44DA-97C8-E7FC205F59DB}"/>
            </a:ext>
          </a:extLst>
        </xdr:cNvPr>
        <xdr:cNvCxnSpPr/>
      </xdr:nvCxnSpPr>
      <xdr:spPr>
        <a:xfrm>
          <a:off x="14706600" y="6611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0" name="債務償還比率最大値テキスト">
          <a:extLst>
            <a:ext uri="{FF2B5EF4-FFF2-40B4-BE49-F238E27FC236}">
              <a16:creationId xmlns:a16="http://schemas.microsoft.com/office/drawing/2014/main" id="{AC24BD06-AC04-476A-8F7E-D0D0E9179A96}"/>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1" name="直線コネクタ 140">
          <a:extLst>
            <a:ext uri="{FF2B5EF4-FFF2-40B4-BE49-F238E27FC236}">
              <a16:creationId xmlns:a16="http://schemas.microsoft.com/office/drawing/2014/main" id="{72D1F49C-122E-4191-A269-2E216A79043D}"/>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65231</xdr:rowOff>
    </xdr:from>
    <xdr:ext cx="469744" cy="259045"/>
    <xdr:sp macro="" textlink="">
      <xdr:nvSpPr>
        <xdr:cNvPr id="142" name="債務償還比率平均値テキスト">
          <a:extLst>
            <a:ext uri="{FF2B5EF4-FFF2-40B4-BE49-F238E27FC236}">
              <a16:creationId xmlns:a16="http://schemas.microsoft.com/office/drawing/2014/main" id="{0B1DF1EA-41CA-4C9A-9F26-D1222930E6B1}"/>
            </a:ext>
          </a:extLst>
        </xdr:cNvPr>
        <xdr:cNvSpPr txBox="1"/>
      </xdr:nvSpPr>
      <xdr:spPr>
        <a:xfrm>
          <a:off x="14846300" y="56373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86804</xdr:rowOff>
    </xdr:from>
    <xdr:to>
      <xdr:col>76</xdr:col>
      <xdr:colOff>73025</xdr:colOff>
      <xdr:row>29</xdr:row>
      <xdr:rowOff>16954</xdr:rowOff>
    </xdr:to>
    <xdr:sp macro="" textlink="">
      <xdr:nvSpPr>
        <xdr:cNvPr id="143" name="フローチャート: 判断 142">
          <a:extLst>
            <a:ext uri="{FF2B5EF4-FFF2-40B4-BE49-F238E27FC236}">
              <a16:creationId xmlns:a16="http://schemas.microsoft.com/office/drawing/2014/main" id="{BD7C00CA-3302-42BB-99E4-4B169C65B104}"/>
            </a:ext>
          </a:extLst>
        </xdr:cNvPr>
        <xdr:cNvSpPr/>
      </xdr:nvSpPr>
      <xdr:spPr>
        <a:xfrm>
          <a:off x="14744700" y="5658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28</xdr:row>
      <xdr:rowOff>124895</xdr:rowOff>
    </xdr:from>
    <xdr:to>
      <xdr:col>72</xdr:col>
      <xdr:colOff>123825</xdr:colOff>
      <xdr:row>29</xdr:row>
      <xdr:rowOff>55045</xdr:rowOff>
    </xdr:to>
    <xdr:sp macro="" textlink="">
      <xdr:nvSpPr>
        <xdr:cNvPr id="144" name="フローチャート: 判断 143">
          <a:extLst>
            <a:ext uri="{FF2B5EF4-FFF2-40B4-BE49-F238E27FC236}">
              <a16:creationId xmlns:a16="http://schemas.microsoft.com/office/drawing/2014/main" id="{F6A34774-FDFE-40B4-A253-8C696B06CE16}"/>
            </a:ext>
          </a:extLst>
        </xdr:cNvPr>
        <xdr:cNvSpPr/>
      </xdr:nvSpPr>
      <xdr:spPr>
        <a:xfrm>
          <a:off x="14033500" y="569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28</xdr:row>
      <xdr:rowOff>152500</xdr:rowOff>
    </xdr:from>
    <xdr:to>
      <xdr:col>68</xdr:col>
      <xdr:colOff>123825</xdr:colOff>
      <xdr:row>29</xdr:row>
      <xdr:rowOff>82650</xdr:rowOff>
    </xdr:to>
    <xdr:sp macro="" textlink="">
      <xdr:nvSpPr>
        <xdr:cNvPr id="145" name="フローチャート: 判断 144">
          <a:extLst>
            <a:ext uri="{FF2B5EF4-FFF2-40B4-BE49-F238E27FC236}">
              <a16:creationId xmlns:a16="http://schemas.microsoft.com/office/drawing/2014/main" id="{50E8C731-E952-4176-B806-DBC03A54887F}"/>
            </a:ext>
          </a:extLst>
        </xdr:cNvPr>
        <xdr:cNvSpPr/>
      </xdr:nvSpPr>
      <xdr:spPr>
        <a:xfrm>
          <a:off x="13271500" y="572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137695</xdr:rowOff>
    </xdr:from>
    <xdr:to>
      <xdr:col>64</xdr:col>
      <xdr:colOff>123825</xdr:colOff>
      <xdr:row>29</xdr:row>
      <xdr:rowOff>67845</xdr:rowOff>
    </xdr:to>
    <xdr:sp macro="" textlink="">
      <xdr:nvSpPr>
        <xdr:cNvPr id="146" name="フローチャート: 判断 145">
          <a:extLst>
            <a:ext uri="{FF2B5EF4-FFF2-40B4-BE49-F238E27FC236}">
              <a16:creationId xmlns:a16="http://schemas.microsoft.com/office/drawing/2014/main" id="{EF36D250-C8B5-4D33-A5C4-55C9F3A1F624}"/>
            </a:ext>
          </a:extLst>
        </xdr:cNvPr>
        <xdr:cNvSpPr/>
      </xdr:nvSpPr>
      <xdr:spPr>
        <a:xfrm>
          <a:off x="12509500" y="570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140816</xdr:rowOff>
    </xdr:from>
    <xdr:to>
      <xdr:col>60</xdr:col>
      <xdr:colOff>123825</xdr:colOff>
      <xdr:row>30</xdr:row>
      <xdr:rowOff>70966</xdr:rowOff>
    </xdr:to>
    <xdr:sp macro="" textlink="">
      <xdr:nvSpPr>
        <xdr:cNvPr id="147" name="フローチャート: 判断 146">
          <a:extLst>
            <a:ext uri="{FF2B5EF4-FFF2-40B4-BE49-F238E27FC236}">
              <a16:creationId xmlns:a16="http://schemas.microsoft.com/office/drawing/2014/main" id="{1F285B53-9B48-45E0-B26E-0A8BF7FD2160}"/>
            </a:ext>
          </a:extLst>
        </xdr:cNvPr>
        <xdr:cNvSpPr/>
      </xdr:nvSpPr>
      <xdr:spPr>
        <a:xfrm>
          <a:off x="11747500" y="5884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6A8C517A-4583-4A81-92E4-682594034A3A}"/>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63C4DE29-3B4C-45D6-B674-50B7AAE94F42}"/>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5B4175D7-0D87-4984-9EF2-D579481F27EF}"/>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7C4B3621-1951-4DAC-B805-FC55063D00FF}"/>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91048340-344B-4C4E-8480-5B16945E49DA}"/>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62983</xdr:rowOff>
    </xdr:from>
    <xdr:to>
      <xdr:col>76</xdr:col>
      <xdr:colOff>73025</xdr:colOff>
      <xdr:row>26</xdr:row>
      <xdr:rowOff>164583</xdr:rowOff>
    </xdr:to>
    <xdr:sp macro="" textlink="">
      <xdr:nvSpPr>
        <xdr:cNvPr id="153" name="楕円 152">
          <a:extLst>
            <a:ext uri="{FF2B5EF4-FFF2-40B4-BE49-F238E27FC236}">
              <a16:creationId xmlns:a16="http://schemas.microsoft.com/office/drawing/2014/main" id="{7D91EA47-AFD1-44E2-8C0A-1A973452AD88}"/>
            </a:ext>
          </a:extLst>
        </xdr:cNvPr>
        <xdr:cNvSpPr/>
      </xdr:nvSpPr>
      <xdr:spPr>
        <a:xfrm>
          <a:off x="14744700" y="5292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25</xdr:row>
      <xdr:rowOff>149360</xdr:rowOff>
    </xdr:from>
    <xdr:ext cx="405111" cy="259045"/>
    <xdr:sp macro="" textlink="">
      <xdr:nvSpPr>
        <xdr:cNvPr id="154" name="債務償還比率該当値テキスト">
          <a:extLst>
            <a:ext uri="{FF2B5EF4-FFF2-40B4-BE49-F238E27FC236}">
              <a16:creationId xmlns:a16="http://schemas.microsoft.com/office/drawing/2014/main" id="{7DBD02C7-6B7A-4293-808A-03EE2F95534B}"/>
            </a:ext>
          </a:extLst>
        </xdr:cNvPr>
        <xdr:cNvSpPr txBox="1"/>
      </xdr:nvSpPr>
      <xdr:spPr>
        <a:xfrm>
          <a:off x="14846300" y="52071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59282</xdr:rowOff>
    </xdr:from>
    <xdr:to>
      <xdr:col>72</xdr:col>
      <xdr:colOff>123825</xdr:colOff>
      <xdr:row>26</xdr:row>
      <xdr:rowOff>160882</xdr:rowOff>
    </xdr:to>
    <xdr:sp macro="" textlink="">
      <xdr:nvSpPr>
        <xdr:cNvPr id="155" name="楕円 154">
          <a:extLst>
            <a:ext uri="{FF2B5EF4-FFF2-40B4-BE49-F238E27FC236}">
              <a16:creationId xmlns:a16="http://schemas.microsoft.com/office/drawing/2014/main" id="{1EFB247D-EBBA-4776-9764-499EB15D58D1}"/>
            </a:ext>
          </a:extLst>
        </xdr:cNvPr>
        <xdr:cNvSpPr/>
      </xdr:nvSpPr>
      <xdr:spPr>
        <a:xfrm>
          <a:off x="14033500" y="5288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110082</xdr:rowOff>
    </xdr:from>
    <xdr:to>
      <xdr:col>76</xdr:col>
      <xdr:colOff>22225</xdr:colOff>
      <xdr:row>26</xdr:row>
      <xdr:rowOff>113783</xdr:rowOff>
    </xdr:to>
    <xdr:cxnSp macro="">
      <xdr:nvCxnSpPr>
        <xdr:cNvPr id="156" name="直線コネクタ 155">
          <a:extLst>
            <a:ext uri="{FF2B5EF4-FFF2-40B4-BE49-F238E27FC236}">
              <a16:creationId xmlns:a16="http://schemas.microsoft.com/office/drawing/2014/main" id="{62E4F79D-5C6D-4481-8997-B0EF5B42DAEB}"/>
            </a:ext>
          </a:extLst>
        </xdr:cNvPr>
        <xdr:cNvCxnSpPr/>
      </xdr:nvCxnSpPr>
      <xdr:spPr>
        <a:xfrm>
          <a:off x="14084300" y="5339307"/>
          <a:ext cx="711200" cy="3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26</xdr:row>
      <xdr:rowOff>84881</xdr:rowOff>
    </xdr:from>
    <xdr:to>
      <xdr:col>68</xdr:col>
      <xdr:colOff>123825</xdr:colOff>
      <xdr:row>27</xdr:row>
      <xdr:rowOff>15031</xdr:rowOff>
    </xdr:to>
    <xdr:sp macro="" textlink="">
      <xdr:nvSpPr>
        <xdr:cNvPr id="157" name="楕円 156">
          <a:extLst>
            <a:ext uri="{FF2B5EF4-FFF2-40B4-BE49-F238E27FC236}">
              <a16:creationId xmlns:a16="http://schemas.microsoft.com/office/drawing/2014/main" id="{FF1881B4-68CE-4816-934F-48BAEB1309A5}"/>
            </a:ext>
          </a:extLst>
        </xdr:cNvPr>
        <xdr:cNvSpPr/>
      </xdr:nvSpPr>
      <xdr:spPr>
        <a:xfrm>
          <a:off x="13271500" y="5314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110082</xdr:rowOff>
    </xdr:from>
    <xdr:to>
      <xdr:col>72</xdr:col>
      <xdr:colOff>73025</xdr:colOff>
      <xdr:row>26</xdr:row>
      <xdr:rowOff>135681</xdr:rowOff>
    </xdr:to>
    <xdr:cxnSp macro="">
      <xdr:nvCxnSpPr>
        <xdr:cNvPr id="158" name="直線コネクタ 157">
          <a:extLst>
            <a:ext uri="{FF2B5EF4-FFF2-40B4-BE49-F238E27FC236}">
              <a16:creationId xmlns:a16="http://schemas.microsoft.com/office/drawing/2014/main" id="{E7155599-B1A3-4DD6-AEFF-A956BA65D75B}"/>
            </a:ext>
          </a:extLst>
        </xdr:cNvPr>
        <xdr:cNvCxnSpPr/>
      </xdr:nvCxnSpPr>
      <xdr:spPr>
        <a:xfrm flipV="1">
          <a:off x="13322300" y="5339307"/>
          <a:ext cx="762000" cy="25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26</xdr:row>
      <xdr:rowOff>120042</xdr:rowOff>
    </xdr:from>
    <xdr:to>
      <xdr:col>64</xdr:col>
      <xdr:colOff>123825</xdr:colOff>
      <xdr:row>27</xdr:row>
      <xdr:rowOff>50192</xdr:rowOff>
    </xdr:to>
    <xdr:sp macro="" textlink="">
      <xdr:nvSpPr>
        <xdr:cNvPr id="159" name="楕円 158">
          <a:extLst>
            <a:ext uri="{FF2B5EF4-FFF2-40B4-BE49-F238E27FC236}">
              <a16:creationId xmlns:a16="http://schemas.microsoft.com/office/drawing/2014/main" id="{D536D36B-6EED-442B-86DF-EBF06308F744}"/>
            </a:ext>
          </a:extLst>
        </xdr:cNvPr>
        <xdr:cNvSpPr/>
      </xdr:nvSpPr>
      <xdr:spPr>
        <a:xfrm>
          <a:off x="12509500" y="5349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26</xdr:row>
      <xdr:rowOff>135681</xdr:rowOff>
    </xdr:from>
    <xdr:to>
      <xdr:col>68</xdr:col>
      <xdr:colOff>73025</xdr:colOff>
      <xdr:row>26</xdr:row>
      <xdr:rowOff>170842</xdr:rowOff>
    </xdr:to>
    <xdr:cxnSp macro="">
      <xdr:nvCxnSpPr>
        <xdr:cNvPr id="160" name="直線コネクタ 159">
          <a:extLst>
            <a:ext uri="{FF2B5EF4-FFF2-40B4-BE49-F238E27FC236}">
              <a16:creationId xmlns:a16="http://schemas.microsoft.com/office/drawing/2014/main" id="{0062426F-5417-4491-B198-84241C55A6A1}"/>
            </a:ext>
          </a:extLst>
        </xdr:cNvPr>
        <xdr:cNvCxnSpPr/>
      </xdr:nvCxnSpPr>
      <xdr:spPr>
        <a:xfrm flipV="1">
          <a:off x="12560300" y="5364906"/>
          <a:ext cx="762000" cy="35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27396</xdr:rowOff>
    </xdr:from>
    <xdr:to>
      <xdr:col>60</xdr:col>
      <xdr:colOff>123825</xdr:colOff>
      <xdr:row>27</xdr:row>
      <xdr:rowOff>128996</xdr:rowOff>
    </xdr:to>
    <xdr:sp macro="" textlink="">
      <xdr:nvSpPr>
        <xdr:cNvPr id="161" name="楕円 160">
          <a:extLst>
            <a:ext uri="{FF2B5EF4-FFF2-40B4-BE49-F238E27FC236}">
              <a16:creationId xmlns:a16="http://schemas.microsoft.com/office/drawing/2014/main" id="{9BF06EE9-C96B-4AD1-943F-CDCC31B20D21}"/>
            </a:ext>
          </a:extLst>
        </xdr:cNvPr>
        <xdr:cNvSpPr/>
      </xdr:nvSpPr>
      <xdr:spPr>
        <a:xfrm>
          <a:off x="11747500" y="5428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26</xdr:row>
      <xdr:rowOff>170842</xdr:rowOff>
    </xdr:from>
    <xdr:to>
      <xdr:col>64</xdr:col>
      <xdr:colOff>73025</xdr:colOff>
      <xdr:row>27</xdr:row>
      <xdr:rowOff>78196</xdr:rowOff>
    </xdr:to>
    <xdr:cxnSp macro="">
      <xdr:nvCxnSpPr>
        <xdr:cNvPr id="162" name="直線コネクタ 161">
          <a:extLst>
            <a:ext uri="{FF2B5EF4-FFF2-40B4-BE49-F238E27FC236}">
              <a16:creationId xmlns:a16="http://schemas.microsoft.com/office/drawing/2014/main" id="{C0D0C99A-3D65-4DA5-9BE8-82934DF492AB}"/>
            </a:ext>
          </a:extLst>
        </xdr:cNvPr>
        <xdr:cNvCxnSpPr/>
      </xdr:nvCxnSpPr>
      <xdr:spPr>
        <a:xfrm flipV="1">
          <a:off x="11798300" y="5400067"/>
          <a:ext cx="762000" cy="78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46172</xdr:rowOff>
    </xdr:from>
    <xdr:ext cx="469744" cy="259045"/>
    <xdr:sp macro="" textlink="">
      <xdr:nvSpPr>
        <xdr:cNvPr id="163" name="n_1aveValue債務償還比率">
          <a:extLst>
            <a:ext uri="{FF2B5EF4-FFF2-40B4-BE49-F238E27FC236}">
              <a16:creationId xmlns:a16="http://schemas.microsoft.com/office/drawing/2014/main" id="{BF339861-A342-427D-BE48-1D6446898BB4}"/>
            </a:ext>
          </a:extLst>
        </xdr:cNvPr>
        <xdr:cNvSpPr txBox="1"/>
      </xdr:nvSpPr>
      <xdr:spPr>
        <a:xfrm>
          <a:off x="13836727" y="5789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73777</xdr:rowOff>
    </xdr:from>
    <xdr:ext cx="469744" cy="259045"/>
    <xdr:sp macro="" textlink="">
      <xdr:nvSpPr>
        <xdr:cNvPr id="164" name="n_2aveValue債務償還比率">
          <a:extLst>
            <a:ext uri="{FF2B5EF4-FFF2-40B4-BE49-F238E27FC236}">
              <a16:creationId xmlns:a16="http://schemas.microsoft.com/office/drawing/2014/main" id="{7BC84856-8611-4C77-BA20-9752F69E962A}"/>
            </a:ext>
          </a:extLst>
        </xdr:cNvPr>
        <xdr:cNvSpPr txBox="1"/>
      </xdr:nvSpPr>
      <xdr:spPr>
        <a:xfrm>
          <a:off x="13087427" y="5817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58972</xdr:rowOff>
    </xdr:from>
    <xdr:ext cx="469744" cy="259045"/>
    <xdr:sp macro="" textlink="">
      <xdr:nvSpPr>
        <xdr:cNvPr id="165" name="n_3aveValue債務償還比率">
          <a:extLst>
            <a:ext uri="{FF2B5EF4-FFF2-40B4-BE49-F238E27FC236}">
              <a16:creationId xmlns:a16="http://schemas.microsoft.com/office/drawing/2014/main" id="{D7A45AB3-B0B0-4265-A4D8-9AB3E4E98397}"/>
            </a:ext>
          </a:extLst>
        </xdr:cNvPr>
        <xdr:cNvSpPr txBox="1"/>
      </xdr:nvSpPr>
      <xdr:spPr>
        <a:xfrm>
          <a:off x="12325427" y="5802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62093</xdr:rowOff>
    </xdr:from>
    <xdr:ext cx="469744" cy="259045"/>
    <xdr:sp macro="" textlink="">
      <xdr:nvSpPr>
        <xdr:cNvPr id="166" name="n_4aveValue債務償還比率">
          <a:extLst>
            <a:ext uri="{FF2B5EF4-FFF2-40B4-BE49-F238E27FC236}">
              <a16:creationId xmlns:a16="http://schemas.microsoft.com/office/drawing/2014/main" id="{8EACB6CB-4DAD-41EC-85FD-35EDE3CBA2CC}"/>
            </a:ext>
          </a:extLst>
        </xdr:cNvPr>
        <xdr:cNvSpPr txBox="1"/>
      </xdr:nvSpPr>
      <xdr:spPr>
        <a:xfrm>
          <a:off x="11563427" y="5977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5959</xdr:rowOff>
    </xdr:from>
    <xdr:ext cx="405111" cy="259045"/>
    <xdr:sp macro="" textlink="">
      <xdr:nvSpPr>
        <xdr:cNvPr id="167" name="n_1mainValue債務償還比率">
          <a:extLst>
            <a:ext uri="{FF2B5EF4-FFF2-40B4-BE49-F238E27FC236}">
              <a16:creationId xmlns:a16="http://schemas.microsoft.com/office/drawing/2014/main" id="{72C67315-4A6A-480B-828C-A8D263935F60}"/>
            </a:ext>
          </a:extLst>
        </xdr:cNvPr>
        <xdr:cNvSpPr txBox="1"/>
      </xdr:nvSpPr>
      <xdr:spPr>
        <a:xfrm>
          <a:off x="13869044" y="50637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31558</xdr:rowOff>
    </xdr:from>
    <xdr:ext cx="405111" cy="259045"/>
    <xdr:sp macro="" textlink="">
      <xdr:nvSpPr>
        <xdr:cNvPr id="168" name="n_2mainValue債務償還比率">
          <a:extLst>
            <a:ext uri="{FF2B5EF4-FFF2-40B4-BE49-F238E27FC236}">
              <a16:creationId xmlns:a16="http://schemas.microsoft.com/office/drawing/2014/main" id="{2E74D31E-FBA8-4CA0-9A51-3FA41363D379}"/>
            </a:ext>
          </a:extLst>
        </xdr:cNvPr>
        <xdr:cNvSpPr txBox="1"/>
      </xdr:nvSpPr>
      <xdr:spPr>
        <a:xfrm>
          <a:off x="13119744" y="50893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60969</xdr:colOff>
      <xdr:row>25</xdr:row>
      <xdr:rowOff>66719</xdr:rowOff>
    </xdr:from>
    <xdr:ext cx="405111" cy="259045"/>
    <xdr:sp macro="" textlink="">
      <xdr:nvSpPr>
        <xdr:cNvPr id="169" name="n_3mainValue債務償還比率">
          <a:extLst>
            <a:ext uri="{FF2B5EF4-FFF2-40B4-BE49-F238E27FC236}">
              <a16:creationId xmlns:a16="http://schemas.microsoft.com/office/drawing/2014/main" id="{4EC83777-187B-4424-AF1E-02ED4B80802A}"/>
            </a:ext>
          </a:extLst>
        </xdr:cNvPr>
        <xdr:cNvSpPr txBox="1"/>
      </xdr:nvSpPr>
      <xdr:spPr>
        <a:xfrm>
          <a:off x="12357744" y="51244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25</xdr:row>
      <xdr:rowOff>145523</xdr:rowOff>
    </xdr:from>
    <xdr:ext cx="469744" cy="259045"/>
    <xdr:sp macro="" textlink="">
      <xdr:nvSpPr>
        <xdr:cNvPr id="170" name="n_4mainValue債務償還比率">
          <a:extLst>
            <a:ext uri="{FF2B5EF4-FFF2-40B4-BE49-F238E27FC236}">
              <a16:creationId xmlns:a16="http://schemas.microsoft.com/office/drawing/2014/main" id="{7DFBCAA1-313C-4486-91CB-A0C62C78C09F}"/>
            </a:ext>
          </a:extLst>
        </xdr:cNvPr>
        <xdr:cNvSpPr txBox="1"/>
      </xdr:nvSpPr>
      <xdr:spPr>
        <a:xfrm>
          <a:off x="11563427" y="5203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0F8167F3-71DC-455A-B0C6-0F5E948CF5F5}"/>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BAC37C8C-A7FA-4C42-A411-4629E6E8FADD}"/>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A261AB52-D5E9-4643-839D-16FE27D9756F}"/>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A234BF80-E868-4685-8792-F8B482F2F24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823DDE0B-C635-4617-9F7B-1E8E9FD5FB0E}"/>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E5DC13BE-EFE7-4C51-9295-164CD74634A4}"/>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EC2576DE-03CC-4B46-8D99-49946FDCB93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A94B792-E2DC-4527-9214-E141DF8DB47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1A2EA5BE-DDF9-4811-B3E0-1DEEBDBA15C3}"/>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9C575391-E944-4036-AF8B-DFB0C00AC04D}"/>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512FD2C-82EF-4D6C-A28E-33FABFA34B7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D551CBBC-A44B-4BA5-B5A0-D5EE69911F0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7356320-A218-49D4-9221-EE4E507FD6BA}"/>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0F9D3F9-B132-430F-9A40-07B170D78A41}"/>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C7598CBB-4B99-4E42-852E-4BEACA965469}"/>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7655B0A-2C8D-4349-AB8C-82EA18935820}"/>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E3F3D19-6341-4F0B-9A27-7C31FFB41B2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59A6BF4-843E-4616-B837-C5BF35FEE326}"/>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90C9F1FB-18BE-42D2-9852-AC1C2FA6BE59}"/>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9FB7FE9-6725-4EB5-8A5A-303C6B023A7A}"/>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7D1993EC-A597-4F1C-98D2-24BBFE2A7173}"/>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EBB72220-4538-4398-9E4D-D0E54C342BBC}"/>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522CFA47-DBAE-45AB-BE20-018176974F5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9AFF82D8-229B-4BC1-B8B5-46C5D0CA5F4F}"/>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8D81749-C19B-483D-AE15-18A7A73B6280}"/>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74EC720A-6160-4F36-844C-00984CF722AE}"/>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F33E47F-3B6A-499C-B1D8-E233843E77F4}"/>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E9C534C-3245-4B8D-AD86-AD0CE78DC21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AD61DDF9-02B5-446C-949F-7E860CDCA53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3795D442-F452-4E56-AE23-EEE6A43D6382}"/>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160A2BD-7A55-4241-97A2-CD8A4D223F17}"/>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302E540-E253-43B6-9753-9433B1B39933}"/>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31DBDDF-6D6D-49F7-B55D-E05AE2E65D24}"/>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E8DEF0D-EEB5-4A20-A56E-C9EEFF22D6C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ADEFD732-0262-4185-84D7-A24A1E13128F}"/>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D9FD557-AD6C-4529-84FC-9251A96C6FAD}"/>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A8A3A56-3492-486C-84DA-8A26020256B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AA8FBB9-15DD-43B7-B2A9-A214CFE596E1}"/>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947222D-DEB0-4318-987E-C0C58A388562}"/>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CE7F5065-345E-4F96-834B-4177DA19B6B9}"/>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349457AA-B01C-40D6-9D96-5A9DFBE1B60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55B39152-F94F-497D-8B6E-BA4D4961A1FF}"/>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FEA73616-837F-49DE-9C24-D1E860479B2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5163F41B-D037-45C4-A584-9CBF52780E5A}"/>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21F03D3-ECF7-49DC-817D-23C6A6C6E6D2}"/>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6DB7303-A500-4EB4-9EE1-00A038B500C5}"/>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1277C353-377A-4BE8-9B43-8E56A70EBFC8}"/>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C9BFCDDC-71FE-4457-962B-1237D4AC38E3}"/>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59005C9F-6E9B-4C29-89D6-307C8D8D02CC}"/>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548670C2-9DED-4CF9-AB0A-AB2DABE79675}"/>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2823CBBC-A2C8-49D6-93B5-758C2A3BB7E6}"/>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5D3AC649-EA3F-4E20-B508-68D0DD53C18E}"/>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091E811C-3008-43B0-81A2-7580191A80B6}"/>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3D27CEEC-9086-45D9-ACC5-8726EDA9B838}"/>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B421586B-D842-417A-98C9-2C576F77E382}"/>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10CFCB22-6DE7-4026-93AB-BDA43811E6C1}"/>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D50E4FAA-661B-41F9-A3AA-FC3C2A5BA9B9}"/>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B26E2500-2A56-4B47-911F-E3B86F4DAACF}"/>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75D03822-0358-4E30-9B5F-72CC88EE86D9}"/>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117EDABD-8D89-426B-9E10-DFCA21F48F62}"/>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8160E2B3-2093-47C9-8B52-7F0373D7D737}"/>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72390</xdr:rowOff>
    </xdr:from>
    <xdr:to>
      <xdr:col>24</xdr:col>
      <xdr:colOff>62865</xdr:colOff>
      <xdr:row>42</xdr:row>
      <xdr:rowOff>24765</xdr:rowOff>
    </xdr:to>
    <xdr:cxnSp macro="">
      <xdr:nvCxnSpPr>
        <xdr:cNvPr id="57" name="直線コネクタ 56">
          <a:extLst>
            <a:ext uri="{FF2B5EF4-FFF2-40B4-BE49-F238E27FC236}">
              <a16:creationId xmlns:a16="http://schemas.microsoft.com/office/drawing/2014/main" id="{4B197DD6-5383-4709-9F70-C161BCF04FEB}"/>
            </a:ext>
          </a:extLst>
        </xdr:cNvPr>
        <xdr:cNvCxnSpPr/>
      </xdr:nvCxnSpPr>
      <xdr:spPr>
        <a:xfrm flipV="1">
          <a:off x="4634865" y="5730240"/>
          <a:ext cx="0" cy="1495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28592</xdr:rowOff>
    </xdr:from>
    <xdr:ext cx="405111" cy="259045"/>
    <xdr:sp macro="" textlink="">
      <xdr:nvSpPr>
        <xdr:cNvPr id="58" name="【道路】&#10;有形固定資産減価償却率最小値テキスト">
          <a:extLst>
            <a:ext uri="{FF2B5EF4-FFF2-40B4-BE49-F238E27FC236}">
              <a16:creationId xmlns:a16="http://schemas.microsoft.com/office/drawing/2014/main" id="{F383E75B-2A49-4B3E-AB5C-91225475EBEC}"/>
            </a:ext>
          </a:extLst>
        </xdr:cNvPr>
        <xdr:cNvSpPr txBox="1"/>
      </xdr:nvSpPr>
      <xdr:spPr>
        <a:xfrm>
          <a:off x="4673600" y="7229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24765</xdr:rowOff>
    </xdr:from>
    <xdr:to>
      <xdr:col>24</xdr:col>
      <xdr:colOff>152400</xdr:colOff>
      <xdr:row>42</xdr:row>
      <xdr:rowOff>24765</xdr:rowOff>
    </xdr:to>
    <xdr:cxnSp macro="">
      <xdr:nvCxnSpPr>
        <xdr:cNvPr id="59" name="直線コネクタ 58">
          <a:extLst>
            <a:ext uri="{FF2B5EF4-FFF2-40B4-BE49-F238E27FC236}">
              <a16:creationId xmlns:a16="http://schemas.microsoft.com/office/drawing/2014/main" id="{AC4FA79D-209D-4B0E-A9FE-FD64065EC4AB}"/>
            </a:ext>
          </a:extLst>
        </xdr:cNvPr>
        <xdr:cNvCxnSpPr/>
      </xdr:nvCxnSpPr>
      <xdr:spPr>
        <a:xfrm>
          <a:off x="4546600" y="72256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19067</xdr:rowOff>
    </xdr:from>
    <xdr:ext cx="405111" cy="259045"/>
    <xdr:sp macro="" textlink="">
      <xdr:nvSpPr>
        <xdr:cNvPr id="60" name="【道路】&#10;有形固定資産減価償却率最大値テキスト">
          <a:extLst>
            <a:ext uri="{FF2B5EF4-FFF2-40B4-BE49-F238E27FC236}">
              <a16:creationId xmlns:a16="http://schemas.microsoft.com/office/drawing/2014/main" id="{D5B8EC4B-3679-4F61-AD54-AB1FF6CE4649}"/>
            </a:ext>
          </a:extLst>
        </xdr:cNvPr>
        <xdr:cNvSpPr txBox="1"/>
      </xdr:nvSpPr>
      <xdr:spPr>
        <a:xfrm>
          <a:off x="4673600" y="5505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72390</xdr:rowOff>
    </xdr:from>
    <xdr:to>
      <xdr:col>24</xdr:col>
      <xdr:colOff>152400</xdr:colOff>
      <xdr:row>33</xdr:row>
      <xdr:rowOff>72390</xdr:rowOff>
    </xdr:to>
    <xdr:cxnSp macro="">
      <xdr:nvCxnSpPr>
        <xdr:cNvPr id="61" name="直線コネクタ 60">
          <a:extLst>
            <a:ext uri="{FF2B5EF4-FFF2-40B4-BE49-F238E27FC236}">
              <a16:creationId xmlns:a16="http://schemas.microsoft.com/office/drawing/2014/main" id="{EDAE6D55-471A-4553-9B54-4E6704FB184A}"/>
            </a:ext>
          </a:extLst>
        </xdr:cNvPr>
        <xdr:cNvCxnSpPr/>
      </xdr:nvCxnSpPr>
      <xdr:spPr>
        <a:xfrm>
          <a:off x="4546600" y="5730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95267</xdr:rowOff>
    </xdr:from>
    <xdr:ext cx="405111" cy="259045"/>
    <xdr:sp macro="" textlink="">
      <xdr:nvSpPr>
        <xdr:cNvPr id="62" name="【道路】&#10;有形固定資産減価償却率平均値テキスト">
          <a:extLst>
            <a:ext uri="{FF2B5EF4-FFF2-40B4-BE49-F238E27FC236}">
              <a16:creationId xmlns:a16="http://schemas.microsoft.com/office/drawing/2014/main" id="{E590D0C5-30DC-4895-A356-BD3EDB967816}"/>
            </a:ext>
          </a:extLst>
        </xdr:cNvPr>
        <xdr:cNvSpPr txBox="1"/>
      </xdr:nvSpPr>
      <xdr:spPr>
        <a:xfrm>
          <a:off x="4673600" y="66103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116840</xdr:rowOff>
    </xdr:from>
    <xdr:to>
      <xdr:col>24</xdr:col>
      <xdr:colOff>114300</xdr:colOff>
      <xdr:row>39</xdr:row>
      <xdr:rowOff>46990</xdr:rowOff>
    </xdr:to>
    <xdr:sp macro="" textlink="">
      <xdr:nvSpPr>
        <xdr:cNvPr id="63" name="フローチャート: 判断 62">
          <a:extLst>
            <a:ext uri="{FF2B5EF4-FFF2-40B4-BE49-F238E27FC236}">
              <a16:creationId xmlns:a16="http://schemas.microsoft.com/office/drawing/2014/main" id="{856F3AD2-8098-42F0-A2E1-6476A894199B}"/>
            </a:ext>
          </a:extLst>
        </xdr:cNvPr>
        <xdr:cNvSpPr/>
      </xdr:nvSpPr>
      <xdr:spPr>
        <a:xfrm>
          <a:off x="45847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74930</xdr:rowOff>
    </xdr:from>
    <xdr:to>
      <xdr:col>20</xdr:col>
      <xdr:colOff>38100</xdr:colOff>
      <xdr:row>39</xdr:row>
      <xdr:rowOff>5080</xdr:rowOff>
    </xdr:to>
    <xdr:sp macro="" textlink="">
      <xdr:nvSpPr>
        <xdr:cNvPr id="64" name="フローチャート: 判断 63">
          <a:extLst>
            <a:ext uri="{FF2B5EF4-FFF2-40B4-BE49-F238E27FC236}">
              <a16:creationId xmlns:a16="http://schemas.microsoft.com/office/drawing/2014/main" id="{C35D26FE-998A-42D3-9603-2A57DDE0890E}"/>
            </a:ext>
          </a:extLst>
        </xdr:cNvPr>
        <xdr:cNvSpPr/>
      </xdr:nvSpPr>
      <xdr:spPr>
        <a:xfrm>
          <a:off x="3746500" y="659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76835</xdr:rowOff>
    </xdr:from>
    <xdr:to>
      <xdr:col>15</xdr:col>
      <xdr:colOff>101600</xdr:colOff>
      <xdr:row>39</xdr:row>
      <xdr:rowOff>6985</xdr:rowOff>
    </xdr:to>
    <xdr:sp macro="" textlink="">
      <xdr:nvSpPr>
        <xdr:cNvPr id="65" name="フローチャート: 判断 64">
          <a:extLst>
            <a:ext uri="{FF2B5EF4-FFF2-40B4-BE49-F238E27FC236}">
              <a16:creationId xmlns:a16="http://schemas.microsoft.com/office/drawing/2014/main" id="{A87936B4-666E-4A85-BB7E-F62E8772EBF9}"/>
            </a:ext>
          </a:extLst>
        </xdr:cNvPr>
        <xdr:cNvSpPr/>
      </xdr:nvSpPr>
      <xdr:spPr>
        <a:xfrm>
          <a:off x="2857500" y="6591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55880</xdr:rowOff>
    </xdr:from>
    <xdr:to>
      <xdr:col>10</xdr:col>
      <xdr:colOff>165100</xdr:colOff>
      <xdr:row>38</xdr:row>
      <xdr:rowOff>157480</xdr:rowOff>
    </xdr:to>
    <xdr:sp macro="" textlink="">
      <xdr:nvSpPr>
        <xdr:cNvPr id="66" name="フローチャート: 判断 65">
          <a:extLst>
            <a:ext uri="{FF2B5EF4-FFF2-40B4-BE49-F238E27FC236}">
              <a16:creationId xmlns:a16="http://schemas.microsoft.com/office/drawing/2014/main" id="{8EC86D4C-3FB5-4306-BD51-C77AF27DE1A2}"/>
            </a:ext>
          </a:extLst>
        </xdr:cNvPr>
        <xdr:cNvSpPr/>
      </xdr:nvSpPr>
      <xdr:spPr>
        <a:xfrm>
          <a:off x="1968500" y="657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10160</xdr:rowOff>
    </xdr:from>
    <xdr:to>
      <xdr:col>6</xdr:col>
      <xdr:colOff>38100</xdr:colOff>
      <xdr:row>38</xdr:row>
      <xdr:rowOff>111760</xdr:rowOff>
    </xdr:to>
    <xdr:sp macro="" textlink="">
      <xdr:nvSpPr>
        <xdr:cNvPr id="67" name="フローチャート: 判断 66">
          <a:extLst>
            <a:ext uri="{FF2B5EF4-FFF2-40B4-BE49-F238E27FC236}">
              <a16:creationId xmlns:a16="http://schemas.microsoft.com/office/drawing/2014/main" id="{2D3299EC-02C4-4AAE-868F-A16F8BF8AB0C}"/>
            </a:ext>
          </a:extLst>
        </xdr:cNvPr>
        <xdr:cNvSpPr/>
      </xdr:nvSpPr>
      <xdr:spPr>
        <a:xfrm>
          <a:off x="1079500" y="652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DDAD63C0-701D-4876-B228-2B4CBD1E7739}"/>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F3B3EFFC-E407-4878-BEBE-03B04E644827}"/>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D55E9B2D-206D-4034-BB53-09B664F5A235}"/>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4606B19D-44D3-461F-A5F6-59E21F798898}"/>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D878F151-4834-47DD-963D-638312EBE874}"/>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86360</xdr:rowOff>
    </xdr:from>
    <xdr:to>
      <xdr:col>24</xdr:col>
      <xdr:colOff>114300</xdr:colOff>
      <xdr:row>38</xdr:row>
      <xdr:rowOff>16510</xdr:rowOff>
    </xdr:to>
    <xdr:sp macro="" textlink="">
      <xdr:nvSpPr>
        <xdr:cNvPr id="73" name="楕円 72">
          <a:extLst>
            <a:ext uri="{FF2B5EF4-FFF2-40B4-BE49-F238E27FC236}">
              <a16:creationId xmlns:a16="http://schemas.microsoft.com/office/drawing/2014/main" id="{A029D7C0-3151-4879-B9A2-45EE729784CD}"/>
            </a:ext>
          </a:extLst>
        </xdr:cNvPr>
        <xdr:cNvSpPr/>
      </xdr:nvSpPr>
      <xdr:spPr>
        <a:xfrm>
          <a:off x="4584700" y="643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109237</xdr:rowOff>
    </xdr:from>
    <xdr:ext cx="405111" cy="259045"/>
    <xdr:sp macro="" textlink="">
      <xdr:nvSpPr>
        <xdr:cNvPr id="74" name="【道路】&#10;有形固定資産減価償却率該当値テキスト">
          <a:extLst>
            <a:ext uri="{FF2B5EF4-FFF2-40B4-BE49-F238E27FC236}">
              <a16:creationId xmlns:a16="http://schemas.microsoft.com/office/drawing/2014/main" id="{3232F601-A3C0-4F1E-B2C3-E624BB9243D1}"/>
            </a:ext>
          </a:extLst>
        </xdr:cNvPr>
        <xdr:cNvSpPr txBox="1"/>
      </xdr:nvSpPr>
      <xdr:spPr>
        <a:xfrm>
          <a:off x="4673600" y="6281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67310</xdr:rowOff>
    </xdr:from>
    <xdr:to>
      <xdr:col>20</xdr:col>
      <xdr:colOff>38100</xdr:colOff>
      <xdr:row>37</xdr:row>
      <xdr:rowOff>168910</xdr:rowOff>
    </xdr:to>
    <xdr:sp macro="" textlink="">
      <xdr:nvSpPr>
        <xdr:cNvPr id="75" name="楕円 74">
          <a:extLst>
            <a:ext uri="{FF2B5EF4-FFF2-40B4-BE49-F238E27FC236}">
              <a16:creationId xmlns:a16="http://schemas.microsoft.com/office/drawing/2014/main" id="{33B65AC3-C661-419A-BD33-F08453A52B68}"/>
            </a:ext>
          </a:extLst>
        </xdr:cNvPr>
        <xdr:cNvSpPr/>
      </xdr:nvSpPr>
      <xdr:spPr>
        <a:xfrm>
          <a:off x="3746500" y="641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118110</xdr:rowOff>
    </xdr:from>
    <xdr:to>
      <xdr:col>24</xdr:col>
      <xdr:colOff>63500</xdr:colOff>
      <xdr:row>37</xdr:row>
      <xdr:rowOff>137160</xdr:rowOff>
    </xdr:to>
    <xdr:cxnSp macro="">
      <xdr:nvCxnSpPr>
        <xdr:cNvPr id="76" name="直線コネクタ 75">
          <a:extLst>
            <a:ext uri="{FF2B5EF4-FFF2-40B4-BE49-F238E27FC236}">
              <a16:creationId xmlns:a16="http://schemas.microsoft.com/office/drawing/2014/main" id="{8EB3253B-D8B9-441E-BB97-70AA19556FCF}"/>
            </a:ext>
          </a:extLst>
        </xdr:cNvPr>
        <xdr:cNvCxnSpPr/>
      </xdr:nvCxnSpPr>
      <xdr:spPr>
        <a:xfrm>
          <a:off x="3797300" y="646176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36830</xdr:rowOff>
    </xdr:from>
    <xdr:to>
      <xdr:col>15</xdr:col>
      <xdr:colOff>101600</xdr:colOff>
      <xdr:row>37</xdr:row>
      <xdr:rowOff>138430</xdr:rowOff>
    </xdr:to>
    <xdr:sp macro="" textlink="">
      <xdr:nvSpPr>
        <xdr:cNvPr id="77" name="楕円 76">
          <a:extLst>
            <a:ext uri="{FF2B5EF4-FFF2-40B4-BE49-F238E27FC236}">
              <a16:creationId xmlns:a16="http://schemas.microsoft.com/office/drawing/2014/main" id="{E64BEABA-A212-4022-A0B4-7E46062970FD}"/>
            </a:ext>
          </a:extLst>
        </xdr:cNvPr>
        <xdr:cNvSpPr/>
      </xdr:nvSpPr>
      <xdr:spPr>
        <a:xfrm>
          <a:off x="2857500" y="638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87630</xdr:rowOff>
    </xdr:from>
    <xdr:to>
      <xdr:col>19</xdr:col>
      <xdr:colOff>177800</xdr:colOff>
      <xdr:row>37</xdr:row>
      <xdr:rowOff>118110</xdr:rowOff>
    </xdr:to>
    <xdr:cxnSp macro="">
      <xdr:nvCxnSpPr>
        <xdr:cNvPr id="78" name="直線コネクタ 77">
          <a:extLst>
            <a:ext uri="{FF2B5EF4-FFF2-40B4-BE49-F238E27FC236}">
              <a16:creationId xmlns:a16="http://schemas.microsoft.com/office/drawing/2014/main" id="{2D7F02F7-FE17-419E-B90A-51731CEB5CD6}"/>
            </a:ext>
          </a:extLst>
        </xdr:cNvPr>
        <xdr:cNvCxnSpPr/>
      </xdr:nvCxnSpPr>
      <xdr:spPr>
        <a:xfrm>
          <a:off x="2908300" y="64312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13970</xdr:rowOff>
    </xdr:from>
    <xdr:to>
      <xdr:col>10</xdr:col>
      <xdr:colOff>165100</xdr:colOff>
      <xdr:row>37</xdr:row>
      <xdr:rowOff>115570</xdr:rowOff>
    </xdr:to>
    <xdr:sp macro="" textlink="">
      <xdr:nvSpPr>
        <xdr:cNvPr id="79" name="楕円 78">
          <a:extLst>
            <a:ext uri="{FF2B5EF4-FFF2-40B4-BE49-F238E27FC236}">
              <a16:creationId xmlns:a16="http://schemas.microsoft.com/office/drawing/2014/main" id="{B48F736C-AE44-4F67-B580-93B1C1D260CD}"/>
            </a:ext>
          </a:extLst>
        </xdr:cNvPr>
        <xdr:cNvSpPr/>
      </xdr:nvSpPr>
      <xdr:spPr>
        <a:xfrm>
          <a:off x="1968500" y="635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64770</xdr:rowOff>
    </xdr:from>
    <xdr:to>
      <xdr:col>15</xdr:col>
      <xdr:colOff>50800</xdr:colOff>
      <xdr:row>37</xdr:row>
      <xdr:rowOff>87630</xdr:rowOff>
    </xdr:to>
    <xdr:cxnSp macro="">
      <xdr:nvCxnSpPr>
        <xdr:cNvPr id="80" name="直線コネクタ 79">
          <a:extLst>
            <a:ext uri="{FF2B5EF4-FFF2-40B4-BE49-F238E27FC236}">
              <a16:creationId xmlns:a16="http://schemas.microsoft.com/office/drawing/2014/main" id="{5DECDC2D-2231-4439-9753-DFF494EE54D9}"/>
            </a:ext>
          </a:extLst>
        </xdr:cNvPr>
        <xdr:cNvCxnSpPr/>
      </xdr:nvCxnSpPr>
      <xdr:spPr>
        <a:xfrm>
          <a:off x="2019300" y="640842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162560</xdr:rowOff>
    </xdr:from>
    <xdr:to>
      <xdr:col>6</xdr:col>
      <xdr:colOff>38100</xdr:colOff>
      <xdr:row>37</xdr:row>
      <xdr:rowOff>92710</xdr:rowOff>
    </xdr:to>
    <xdr:sp macro="" textlink="">
      <xdr:nvSpPr>
        <xdr:cNvPr id="81" name="楕円 80">
          <a:extLst>
            <a:ext uri="{FF2B5EF4-FFF2-40B4-BE49-F238E27FC236}">
              <a16:creationId xmlns:a16="http://schemas.microsoft.com/office/drawing/2014/main" id="{F7AA4011-BED9-4408-9A7D-6C3FC436D9C8}"/>
            </a:ext>
          </a:extLst>
        </xdr:cNvPr>
        <xdr:cNvSpPr/>
      </xdr:nvSpPr>
      <xdr:spPr>
        <a:xfrm>
          <a:off x="1079500" y="633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41910</xdr:rowOff>
    </xdr:from>
    <xdr:to>
      <xdr:col>10</xdr:col>
      <xdr:colOff>114300</xdr:colOff>
      <xdr:row>37</xdr:row>
      <xdr:rowOff>64770</xdr:rowOff>
    </xdr:to>
    <xdr:cxnSp macro="">
      <xdr:nvCxnSpPr>
        <xdr:cNvPr id="82" name="直線コネクタ 81">
          <a:extLst>
            <a:ext uri="{FF2B5EF4-FFF2-40B4-BE49-F238E27FC236}">
              <a16:creationId xmlns:a16="http://schemas.microsoft.com/office/drawing/2014/main" id="{48004C1E-2E03-4F1C-8DCA-56EB6750DD7C}"/>
            </a:ext>
          </a:extLst>
        </xdr:cNvPr>
        <xdr:cNvCxnSpPr/>
      </xdr:nvCxnSpPr>
      <xdr:spPr>
        <a:xfrm>
          <a:off x="1130300" y="63855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167657</xdr:rowOff>
    </xdr:from>
    <xdr:ext cx="405111" cy="259045"/>
    <xdr:sp macro="" textlink="">
      <xdr:nvSpPr>
        <xdr:cNvPr id="83" name="n_1aveValue【道路】&#10;有形固定資産減価償却率">
          <a:extLst>
            <a:ext uri="{FF2B5EF4-FFF2-40B4-BE49-F238E27FC236}">
              <a16:creationId xmlns:a16="http://schemas.microsoft.com/office/drawing/2014/main" id="{7A5295A3-0064-4C20-8E65-EF8A8FDFFB57}"/>
            </a:ext>
          </a:extLst>
        </xdr:cNvPr>
        <xdr:cNvSpPr txBox="1"/>
      </xdr:nvSpPr>
      <xdr:spPr>
        <a:xfrm>
          <a:off x="3582044" y="6682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169562</xdr:rowOff>
    </xdr:from>
    <xdr:ext cx="405111" cy="259045"/>
    <xdr:sp macro="" textlink="">
      <xdr:nvSpPr>
        <xdr:cNvPr id="84" name="n_2aveValue【道路】&#10;有形固定資産減価償却率">
          <a:extLst>
            <a:ext uri="{FF2B5EF4-FFF2-40B4-BE49-F238E27FC236}">
              <a16:creationId xmlns:a16="http://schemas.microsoft.com/office/drawing/2014/main" id="{16FE3F54-74A7-4D04-A071-D0D6394B3F2E}"/>
            </a:ext>
          </a:extLst>
        </xdr:cNvPr>
        <xdr:cNvSpPr txBox="1"/>
      </xdr:nvSpPr>
      <xdr:spPr>
        <a:xfrm>
          <a:off x="2705744" y="6684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148607</xdr:rowOff>
    </xdr:from>
    <xdr:ext cx="405111" cy="259045"/>
    <xdr:sp macro="" textlink="">
      <xdr:nvSpPr>
        <xdr:cNvPr id="85" name="n_3aveValue【道路】&#10;有形固定資産減価償却率">
          <a:extLst>
            <a:ext uri="{FF2B5EF4-FFF2-40B4-BE49-F238E27FC236}">
              <a16:creationId xmlns:a16="http://schemas.microsoft.com/office/drawing/2014/main" id="{BD0C1583-9A63-4255-ACA4-78662501E1BA}"/>
            </a:ext>
          </a:extLst>
        </xdr:cNvPr>
        <xdr:cNvSpPr txBox="1"/>
      </xdr:nvSpPr>
      <xdr:spPr>
        <a:xfrm>
          <a:off x="1816744" y="666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102887</xdr:rowOff>
    </xdr:from>
    <xdr:ext cx="405111" cy="259045"/>
    <xdr:sp macro="" textlink="">
      <xdr:nvSpPr>
        <xdr:cNvPr id="86" name="n_4aveValue【道路】&#10;有形固定資産減価償却率">
          <a:extLst>
            <a:ext uri="{FF2B5EF4-FFF2-40B4-BE49-F238E27FC236}">
              <a16:creationId xmlns:a16="http://schemas.microsoft.com/office/drawing/2014/main" id="{19D0C990-91CC-4BFD-8642-68D92075CDFF}"/>
            </a:ext>
          </a:extLst>
        </xdr:cNvPr>
        <xdr:cNvSpPr txBox="1"/>
      </xdr:nvSpPr>
      <xdr:spPr>
        <a:xfrm>
          <a:off x="927744" y="6617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13987</xdr:rowOff>
    </xdr:from>
    <xdr:ext cx="405111" cy="259045"/>
    <xdr:sp macro="" textlink="">
      <xdr:nvSpPr>
        <xdr:cNvPr id="87" name="n_1mainValue【道路】&#10;有形固定資産減価償却率">
          <a:extLst>
            <a:ext uri="{FF2B5EF4-FFF2-40B4-BE49-F238E27FC236}">
              <a16:creationId xmlns:a16="http://schemas.microsoft.com/office/drawing/2014/main" id="{D1124456-768B-4653-807D-ABADFCEDCEE1}"/>
            </a:ext>
          </a:extLst>
        </xdr:cNvPr>
        <xdr:cNvSpPr txBox="1"/>
      </xdr:nvSpPr>
      <xdr:spPr>
        <a:xfrm>
          <a:off x="3582044" y="6186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154957</xdr:rowOff>
    </xdr:from>
    <xdr:ext cx="405111" cy="259045"/>
    <xdr:sp macro="" textlink="">
      <xdr:nvSpPr>
        <xdr:cNvPr id="88" name="n_2mainValue【道路】&#10;有形固定資産減価償却率">
          <a:extLst>
            <a:ext uri="{FF2B5EF4-FFF2-40B4-BE49-F238E27FC236}">
              <a16:creationId xmlns:a16="http://schemas.microsoft.com/office/drawing/2014/main" id="{C9D2F684-F859-47A9-B1CC-19B471D51B2D}"/>
            </a:ext>
          </a:extLst>
        </xdr:cNvPr>
        <xdr:cNvSpPr txBox="1"/>
      </xdr:nvSpPr>
      <xdr:spPr>
        <a:xfrm>
          <a:off x="2705744" y="615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132097</xdr:rowOff>
    </xdr:from>
    <xdr:ext cx="405111" cy="259045"/>
    <xdr:sp macro="" textlink="">
      <xdr:nvSpPr>
        <xdr:cNvPr id="89" name="n_3mainValue【道路】&#10;有形固定資産減価償却率">
          <a:extLst>
            <a:ext uri="{FF2B5EF4-FFF2-40B4-BE49-F238E27FC236}">
              <a16:creationId xmlns:a16="http://schemas.microsoft.com/office/drawing/2014/main" id="{15AE2C6A-1464-429C-9F0F-45C9181E79C4}"/>
            </a:ext>
          </a:extLst>
        </xdr:cNvPr>
        <xdr:cNvSpPr txBox="1"/>
      </xdr:nvSpPr>
      <xdr:spPr>
        <a:xfrm>
          <a:off x="1816744"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109237</xdr:rowOff>
    </xdr:from>
    <xdr:ext cx="405111" cy="259045"/>
    <xdr:sp macro="" textlink="">
      <xdr:nvSpPr>
        <xdr:cNvPr id="90" name="n_4mainValue【道路】&#10;有形固定資産減価償却率">
          <a:extLst>
            <a:ext uri="{FF2B5EF4-FFF2-40B4-BE49-F238E27FC236}">
              <a16:creationId xmlns:a16="http://schemas.microsoft.com/office/drawing/2014/main" id="{92760BF4-0DD9-4F88-8DFF-31ADA43FBE52}"/>
            </a:ext>
          </a:extLst>
        </xdr:cNvPr>
        <xdr:cNvSpPr txBox="1"/>
      </xdr:nvSpPr>
      <xdr:spPr>
        <a:xfrm>
          <a:off x="927744" y="610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90CEBFAC-5D04-4C33-8BE0-02B1F17A9C2C}"/>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F7F1E72F-0D6E-4935-B3D7-BCEDEFDCD7E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CD1D15A3-BFFB-4E68-A64C-909D46E479D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8B5AB0B1-4EBA-49DC-A357-0ACA8EAA58A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C61AADBB-3681-4131-AD1E-07E5E22A2FFF}"/>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F356887B-883A-4721-A57B-A04134CC52FC}"/>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6A57CD4C-B142-4C00-8078-9AB4B812FAE3}"/>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91BFE24D-C41A-4B08-B0B6-9593D205A74A}"/>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BED51CDC-6845-461D-99BC-58239365B8BA}"/>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3CB79118-52E0-43A7-AB8C-DDBAEAFA4D0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92528</xdr:rowOff>
    </xdr:from>
    <xdr:to>
      <xdr:col>59</xdr:col>
      <xdr:colOff>50800</xdr:colOff>
      <xdr:row>42</xdr:row>
      <xdr:rowOff>92528</xdr:rowOff>
    </xdr:to>
    <xdr:cxnSp macro="">
      <xdr:nvCxnSpPr>
        <xdr:cNvPr id="101" name="直線コネクタ 100">
          <a:extLst>
            <a:ext uri="{FF2B5EF4-FFF2-40B4-BE49-F238E27FC236}">
              <a16:creationId xmlns:a16="http://schemas.microsoft.com/office/drawing/2014/main" id="{1116F76F-0888-43A5-8763-240A5FDBA5DF}"/>
            </a:ext>
          </a:extLst>
        </xdr:cNvPr>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121755</xdr:rowOff>
    </xdr:from>
    <xdr:ext cx="467179" cy="259045"/>
    <xdr:sp macro="" textlink="">
      <xdr:nvSpPr>
        <xdr:cNvPr id="102" name="テキスト ボックス 101">
          <a:extLst>
            <a:ext uri="{FF2B5EF4-FFF2-40B4-BE49-F238E27FC236}">
              <a16:creationId xmlns:a16="http://schemas.microsoft.com/office/drawing/2014/main" id="{503E739C-8DC3-4E6F-9336-35ED9742397E}"/>
            </a:ext>
          </a:extLst>
        </xdr:cNvPr>
        <xdr:cNvSpPr txBox="1"/>
      </xdr:nvSpPr>
      <xdr:spPr>
        <a:xfrm>
          <a:off x="6136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103" name="直線コネクタ 102">
          <a:extLst>
            <a:ext uri="{FF2B5EF4-FFF2-40B4-BE49-F238E27FC236}">
              <a16:creationId xmlns:a16="http://schemas.microsoft.com/office/drawing/2014/main" id="{0A6BDF4A-843A-4078-B498-947C84E265F6}"/>
            </a:ext>
          </a:extLst>
        </xdr:cNvPr>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104" name="テキスト ボックス 103">
          <a:extLst>
            <a:ext uri="{FF2B5EF4-FFF2-40B4-BE49-F238E27FC236}">
              <a16:creationId xmlns:a16="http://schemas.microsoft.com/office/drawing/2014/main" id="{01AE782F-1303-483E-AB56-680497CC3DE7}"/>
            </a:ext>
          </a:extLst>
        </xdr:cNvPr>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105" name="直線コネクタ 104">
          <a:extLst>
            <a:ext uri="{FF2B5EF4-FFF2-40B4-BE49-F238E27FC236}">
              <a16:creationId xmlns:a16="http://schemas.microsoft.com/office/drawing/2014/main" id="{9EB10C38-BE56-46C5-A163-F27180973404}"/>
            </a:ext>
          </a:extLst>
        </xdr:cNvPr>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106" name="テキスト ボックス 105">
          <a:extLst>
            <a:ext uri="{FF2B5EF4-FFF2-40B4-BE49-F238E27FC236}">
              <a16:creationId xmlns:a16="http://schemas.microsoft.com/office/drawing/2014/main" id="{87A8AC81-A0E5-41B6-AC3D-3FC4814E4251}"/>
            </a:ext>
          </a:extLst>
        </xdr:cNvPr>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107" name="直線コネクタ 106">
          <a:extLst>
            <a:ext uri="{FF2B5EF4-FFF2-40B4-BE49-F238E27FC236}">
              <a16:creationId xmlns:a16="http://schemas.microsoft.com/office/drawing/2014/main" id="{9065E72E-C3BA-4953-961D-F9C1F44517F5}"/>
            </a:ext>
          </a:extLst>
        </xdr:cNvPr>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108" name="テキスト ボックス 107">
          <a:extLst>
            <a:ext uri="{FF2B5EF4-FFF2-40B4-BE49-F238E27FC236}">
              <a16:creationId xmlns:a16="http://schemas.microsoft.com/office/drawing/2014/main" id="{9AEC358A-DFE9-4A97-8CCB-249EC8FE735A}"/>
            </a:ext>
          </a:extLst>
        </xdr:cNvPr>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109" name="直線コネクタ 108">
          <a:extLst>
            <a:ext uri="{FF2B5EF4-FFF2-40B4-BE49-F238E27FC236}">
              <a16:creationId xmlns:a16="http://schemas.microsoft.com/office/drawing/2014/main" id="{70C5BBF4-B50B-4598-B7A1-5E985BDBB935}"/>
            </a:ext>
          </a:extLst>
        </xdr:cNvPr>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15620</xdr:rowOff>
    </xdr:from>
    <xdr:ext cx="531299" cy="259045"/>
    <xdr:sp macro="" textlink="">
      <xdr:nvSpPr>
        <xdr:cNvPr id="110" name="テキスト ボックス 109">
          <a:extLst>
            <a:ext uri="{FF2B5EF4-FFF2-40B4-BE49-F238E27FC236}">
              <a16:creationId xmlns:a16="http://schemas.microsoft.com/office/drawing/2014/main" id="{665ABC7C-CBB7-4356-8908-91943FAF7150}"/>
            </a:ext>
          </a:extLst>
        </xdr:cNvPr>
        <xdr:cNvSpPr txBox="1"/>
      </xdr:nvSpPr>
      <xdr:spPr>
        <a:xfrm>
          <a:off x="6072701" y="584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11" name="直線コネクタ 110">
          <a:extLst>
            <a:ext uri="{FF2B5EF4-FFF2-40B4-BE49-F238E27FC236}">
              <a16:creationId xmlns:a16="http://schemas.microsoft.com/office/drawing/2014/main" id="{C48794FD-0D85-4AD5-9828-4D9924694B47}"/>
            </a:ext>
          </a:extLst>
        </xdr:cNvPr>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31949</xdr:rowOff>
    </xdr:from>
    <xdr:ext cx="595419" cy="259045"/>
    <xdr:sp macro="" textlink="">
      <xdr:nvSpPr>
        <xdr:cNvPr id="112" name="テキスト ボックス 111">
          <a:extLst>
            <a:ext uri="{FF2B5EF4-FFF2-40B4-BE49-F238E27FC236}">
              <a16:creationId xmlns:a16="http://schemas.microsoft.com/office/drawing/2014/main" id="{28515AA2-44EB-4E6E-B107-2F2CACCF047E}"/>
            </a:ext>
          </a:extLst>
        </xdr:cNvPr>
        <xdr:cNvSpPr txBox="1"/>
      </xdr:nvSpPr>
      <xdr:spPr>
        <a:xfrm>
          <a:off x="6008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3" name="直線コネクタ 112">
          <a:extLst>
            <a:ext uri="{FF2B5EF4-FFF2-40B4-BE49-F238E27FC236}">
              <a16:creationId xmlns:a16="http://schemas.microsoft.com/office/drawing/2014/main" id="{17150003-D360-4B34-837E-F086899C774C}"/>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4" name="テキスト ボックス 113">
          <a:extLst>
            <a:ext uri="{FF2B5EF4-FFF2-40B4-BE49-F238E27FC236}">
              <a16:creationId xmlns:a16="http://schemas.microsoft.com/office/drawing/2014/main" id="{5EB2886B-E4F7-485A-8249-A703E574256A}"/>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5" name="【道路】&#10;一人当たり延長グラフ枠">
          <a:extLst>
            <a:ext uri="{FF2B5EF4-FFF2-40B4-BE49-F238E27FC236}">
              <a16:creationId xmlns:a16="http://schemas.microsoft.com/office/drawing/2014/main" id="{41F33160-E7ED-44FF-AAC4-B1003702CCD4}"/>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49633</xdr:rowOff>
    </xdr:from>
    <xdr:to>
      <xdr:col>54</xdr:col>
      <xdr:colOff>189865</xdr:colOff>
      <xdr:row>42</xdr:row>
      <xdr:rowOff>90553</xdr:rowOff>
    </xdr:to>
    <xdr:cxnSp macro="">
      <xdr:nvCxnSpPr>
        <xdr:cNvPr id="116" name="直線コネクタ 115">
          <a:extLst>
            <a:ext uri="{FF2B5EF4-FFF2-40B4-BE49-F238E27FC236}">
              <a16:creationId xmlns:a16="http://schemas.microsoft.com/office/drawing/2014/main" id="{1065B8EA-20D3-4F98-9370-34BDC9786590}"/>
            </a:ext>
          </a:extLst>
        </xdr:cNvPr>
        <xdr:cNvCxnSpPr/>
      </xdr:nvCxnSpPr>
      <xdr:spPr>
        <a:xfrm flipV="1">
          <a:off x="10476865" y="5707483"/>
          <a:ext cx="0" cy="15839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94380</xdr:rowOff>
    </xdr:from>
    <xdr:ext cx="469744" cy="259045"/>
    <xdr:sp macro="" textlink="">
      <xdr:nvSpPr>
        <xdr:cNvPr id="117" name="【道路】&#10;一人当たり延長最小値テキスト">
          <a:extLst>
            <a:ext uri="{FF2B5EF4-FFF2-40B4-BE49-F238E27FC236}">
              <a16:creationId xmlns:a16="http://schemas.microsoft.com/office/drawing/2014/main" id="{B2FD4269-C6A3-4928-81FB-6E162EBA959E}"/>
            </a:ext>
          </a:extLst>
        </xdr:cNvPr>
        <xdr:cNvSpPr txBox="1"/>
      </xdr:nvSpPr>
      <xdr:spPr>
        <a:xfrm>
          <a:off x="10515600" y="7295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90553</xdr:rowOff>
    </xdr:from>
    <xdr:to>
      <xdr:col>55</xdr:col>
      <xdr:colOff>88900</xdr:colOff>
      <xdr:row>42</xdr:row>
      <xdr:rowOff>90553</xdr:rowOff>
    </xdr:to>
    <xdr:cxnSp macro="">
      <xdr:nvCxnSpPr>
        <xdr:cNvPr id="118" name="直線コネクタ 117">
          <a:extLst>
            <a:ext uri="{FF2B5EF4-FFF2-40B4-BE49-F238E27FC236}">
              <a16:creationId xmlns:a16="http://schemas.microsoft.com/office/drawing/2014/main" id="{5197E2B6-E9FF-4426-BFDE-168C4BC9B889}"/>
            </a:ext>
          </a:extLst>
        </xdr:cNvPr>
        <xdr:cNvCxnSpPr/>
      </xdr:nvCxnSpPr>
      <xdr:spPr>
        <a:xfrm>
          <a:off x="10388600" y="7291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167760</xdr:rowOff>
    </xdr:from>
    <xdr:ext cx="534377" cy="259045"/>
    <xdr:sp macro="" textlink="">
      <xdr:nvSpPr>
        <xdr:cNvPr id="119" name="【道路】&#10;一人当たり延長最大値テキスト">
          <a:extLst>
            <a:ext uri="{FF2B5EF4-FFF2-40B4-BE49-F238E27FC236}">
              <a16:creationId xmlns:a16="http://schemas.microsoft.com/office/drawing/2014/main" id="{4A55DDCA-6C8A-45DC-A996-D2661504FE78}"/>
            </a:ext>
          </a:extLst>
        </xdr:cNvPr>
        <xdr:cNvSpPr txBox="1"/>
      </xdr:nvSpPr>
      <xdr:spPr>
        <a:xfrm>
          <a:off x="10515600" y="5482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49633</xdr:rowOff>
    </xdr:from>
    <xdr:to>
      <xdr:col>55</xdr:col>
      <xdr:colOff>88900</xdr:colOff>
      <xdr:row>33</xdr:row>
      <xdr:rowOff>49633</xdr:rowOff>
    </xdr:to>
    <xdr:cxnSp macro="">
      <xdr:nvCxnSpPr>
        <xdr:cNvPr id="120" name="直線コネクタ 119">
          <a:extLst>
            <a:ext uri="{FF2B5EF4-FFF2-40B4-BE49-F238E27FC236}">
              <a16:creationId xmlns:a16="http://schemas.microsoft.com/office/drawing/2014/main" id="{C359F6F5-EF0F-48A0-B0A4-7B35EB2D898A}"/>
            </a:ext>
          </a:extLst>
        </xdr:cNvPr>
        <xdr:cNvCxnSpPr/>
      </xdr:nvCxnSpPr>
      <xdr:spPr>
        <a:xfrm>
          <a:off x="10388600" y="5707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107481</xdr:rowOff>
    </xdr:from>
    <xdr:ext cx="534377" cy="259045"/>
    <xdr:sp macro="" textlink="">
      <xdr:nvSpPr>
        <xdr:cNvPr id="121" name="【道路】&#10;一人当たり延長平均値テキスト">
          <a:extLst>
            <a:ext uri="{FF2B5EF4-FFF2-40B4-BE49-F238E27FC236}">
              <a16:creationId xmlns:a16="http://schemas.microsoft.com/office/drawing/2014/main" id="{163BCF23-0F36-48D9-86F7-797EFBA15367}"/>
            </a:ext>
          </a:extLst>
        </xdr:cNvPr>
        <xdr:cNvSpPr txBox="1"/>
      </xdr:nvSpPr>
      <xdr:spPr>
        <a:xfrm>
          <a:off x="10515600" y="66225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129054</xdr:rowOff>
    </xdr:from>
    <xdr:to>
      <xdr:col>55</xdr:col>
      <xdr:colOff>50800</xdr:colOff>
      <xdr:row>39</xdr:row>
      <xdr:rowOff>59204</xdr:rowOff>
    </xdr:to>
    <xdr:sp macro="" textlink="">
      <xdr:nvSpPr>
        <xdr:cNvPr id="122" name="フローチャート: 判断 121">
          <a:extLst>
            <a:ext uri="{FF2B5EF4-FFF2-40B4-BE49-F238E27FC236}">
              <a16:creationId xmlns:a16="http://schemas.microsoft.com/office/drawing/2014/main" id="{4441E871-F03D-44F2-9CA5-F1053C7BE325}"/>
            </a:ext>
          </a:extLst>
        </xdr:cNvPr>
        <xdr:cNvSpPr/>
      </xdr:nvSpPr>
      <xdr:spPr>
        <a:xfrm>
          <a:off x="10426700" y="664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146296</xdr:rowOff>
    </xdr:from>
    <xdr:to>
      <xdr:col>50</xdr:col>
      <xdr:colOff>165100</xdr:colOff>
      <xdr:row>39</xdr:row>
      <xdr:rowOff>76446</xdr:rowOff>
    </xdr:to>
    <xdr:sp macro="" textlink="">
      <xdr:nvSpPr>
        <xdr:cNvPr id="123" name="フローチャート: 判断 122">
          <a:extLst>
            <a:ext uri="{FF2B5EF4-FFF2-40B4-BE49-F238E27FC236}">
              <a16:creationId xmlns:a16="http://schemas.microsoft.com/office/drawing/2014/main" id="{9CA7ABE0-1B93-4807-8C0B-00788F9343BA}"/>
            </a:ext>
          </a:extLst>
        </xdr:cNvPr>
        <xdr:cNvSpPr/>
      </xdr:nvSpPr>
      <xdr:spPr>
        <a:xfrm>
          <a:off x="9588500" y="666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147048</xdr:rowOff>
    </xdr:from>
    <xdr:to>
      <xdr:col>46</xdr:col>
      <xdr:colOff>38100</xdr:colOff>
      <xdr:row>39</xdr:row>
      <xdr:rowOff>77198</xdr:rowOff>
    </xdr:to>
    <xdr:sp macro="" textlink="">
      <xdr:nvSpPr>
        <xdr:cNvPr id="124" name="フローチャート: 判断 123">
          <a:extLst>
            <a:ext uri="{FF2B5EF4-FFF2-40B4-BE49-F238E27FC236}">
              <a16:creationId xmlns:a16="http://schemas.microsoft.com/office/drawing/2014/main" id="{E44D22CC-F8CE-4D86-AB9D-FBB173FEC160}"/>
            </a:ext>
          </a:extLst>
        </xdr:cNvPr>
        <xdr:cNvSpPr/>
      </xdr:nvSpPr>
      <xdr:spPr>
        <a:xfrm>
          <a:off x="8699500" y="6662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161074</xdr:rowOff>
    </xdr:from>
    <xdr:to>
      <xdr:col>41</xdr:col>
      <xdr:colOff>101600</xdr:colOff>
      <xdr:row>39</xdr:row>
      <xdr:rowOff>91224</xdr:rowOff>
    </xdr:to>
    <xdr:sp macro="" textlink="">
      <xdr:nvSpPr>
        <xdr:cNvPr id="125" name="フローチャート: 判断 124">
          <a:extLst>
            <a:ext uri="{FF2B5EF4-FFF2-40B4-BE49-F238E27FC236}">
              <a16:creationId xmlns:a16="http://schemas.microsoft.com/office/drawing/2014/main" id="{D34B525C-8B91-49F5-B397-1B99217B4C7B}"/>
            </a:ext>
          </a:extLst>
        </xdr:cNvPr>
        <xdr:cNvSpPr/>
      </xdr:nvSpPr>
      <xdr:spPr>
        <a:xfrm>
          <a:off x="7810500" y="6676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1985</xdr:rowOff>
    </xdr:from>
    <xdr:to>
      <xdr:col>36</xdr:col>
      <xdr:colOff>165100</xdr:colOff>
      <xdr:row>39</xdr:row>
      <xdr:rowOff>103585</xdr:rowOff>
    </xdr:to>
    <xdr:sp macro="" textlink="">
      <xdr:nvSpPr>
        <xdr:cNvPr id="126" name="フローチャート: 判断 125">
          <a:extLst>
            <a:ext uri="{FF2B5EF4-FFF2-40B4-BE49-F238E27FC236}">
              <a16:creationId xmlns:a16="http://schemas.microsoft.com/office/drawing/2014/main" id="{CC48FDB4-1B83-47DE-B373-4D412C1792C5}"/>
            </a:ext>
          </a:extLst>
        </xdr:cNvPr>
        <xdr:cNvSpPr/>
      </xdr:nvSpPr>
      <xdr:spPr>
        <a:xfrm>
          <a:off x="6921500" y="668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A5553C46-7289-480E-8C9D-2EBAA25C984A}"/>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11AFDE43-F40C-44BF-9333-E3F337C09CE3}"/>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BDBCE82B-99BC-49A3-B5A4-691DA4A09E5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C70F6694-9C31-4CB8-8F18-06DFC3FD9A0B}"/>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1" name="テキスト ボックス 130">
          <a:extLst>
            <a:ext uri="{FF2B5EF4-FFF2-40B4-BE49-F238E27FC236}">
              <a16:creationId xmlns:a16="http://schemas.microsoft.com/office/drawing/2014/main" id="{18647799-82B3-4648-B781-1683D50B10E2}"/>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111746</xdr:rowOff>
    </xdr:from>
    <xdr:to>
      <xdr:col>55</xdr:col>
      <xdr:colOff>50800</xdr:colOff>
      <xdr:row>38</xdr:row>
      <xdr:rowOff>41895</xdr:rowOff>
    </xdr:to>
    <xdr:sp macro="" textlink="">
      <xdr:nvSpPr>
        <xdr:cNvPr id="132" name="楕円 131">
          <a:extLst>
            <a:ext uri="{FF2B5EF4-FFF2-40B4-BE49-F238E27FC236}">
              <a16:creationId xmlns:a16="http://schemas.microsoft.com/office/drawing/2014/main" id="{F71BCFAA-8D8B-4638-8C27-AA40B656BBE0}"/>
            </a:ext>
          </a:extLst>
        </xdr:cNvPr>
        <xdr:cNvSpPr/>
      </xdr:nvSpPr>
      <xdr:spPr>
        <a:xfrm>
          <a:off x="10426700" y="645539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36</xdr:row>
      <xdr:rowOff>134623</xdr:rowOff>
    </xdr:from>
    <xdr:ext cx="534377" cy="259045"/>
    <xdr:sp macro="" textlink="">
      <xdr:nvSpPr>
        <xdr:cNvPr id="133" name="【道路】&#10;一人当たり延長該当値テキスト">
          <a:extLst>
            <a:ext uri="{FF2B5EF4-FFF2-40B4-BE49-F238E27FC236}">
              <a16:creationId xmlns:a16="http://schemas.microsoft.com/office/drawing/2014/main" id="{C65E2E3A-89BA-4A9C-A321-B95963A560B0}"/>
            </a:ext>
          </a:extLst>
        </xdr:cNvPr>
        <xdr:cNvSpPr txBox="1"/>
      </xdr:nvSpPr>
      <xdr:spPr>
        <a:xfrm>
          <a:off x="10515600" y="6306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117885</xdr:rowOff>
    </xdr:from>
    <xdr:to>
      <xdr:col>50</xdr:col>
      <xdr:colOff>165100</xdr:colOff>
      <xdr:row>38</xdr:row>
      <xdr:rowOff>48035</xdr:rowOff>
    </xdr:to>
    <xdr:sp macro="" textlink="">
      <xdr:nvSpPr>
        <xdr:cNvPr id="134" name="楕円 133">
          <a:extLst>
            <a:ext uri="{FF2B5EF4-FFF2-40B4-BE49-F238E27FC236}">
              <a16:creationId xmlns:a16="http://schemas.microsoft.com/office/drawing/2014/main" id="{A7C5D2F7-7234-4699-9AEC-E82A4FA6BF4F}"/>
            </a:ext>
          </a:extLst>
        </xdr:cNvPr>
        <xdr:cNvSpPr/>
      </xdr:nvSpPr>
      <xdr:spPr>
        <a:xfrm>
          <a:off x="9588500" y="6461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37</xdr:row>
      <xdr:rowOff>162545</xdr:rowOff>
    </xdr:from>
    <xdr:to>
      <xdr:col>55</xdr:col>
      <xdr:colOff>0</xdr:colOff>
      <xdr:row>37</xdr:row>
      <xdr:rowOff>168685</xdr:rowOff>
    </xdr:to>
    <xdr:cxnSp macro="">
      <xdr:nvCxnSpPr>
        <xdr:cNvPr id="135" name="直線コネクタ 134">
          <a:extLst>
            <a:ext uri="{FF2B5EF4-FFF2-40B4-BE49-F238E27FC236}">
              <a16:creationId xmlns:a16="http://schemas.microsoft.com/office/drawing/2014/main" id="{C70437D0-8037-459E-91C1-FD94C5109E1B}"/>
            </a:ext>
          </a:extLst>
        </xdr:cNvPr>
        <xdr:cNvCxnSpPr/>
      </xdr:nvCxnSpPr>
      <xdr:spPr>
        <a:xfrm flipV="1">
          <a:off x="9639300" y="6506195"/>
          <a:ext cx="838200" cy="6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131470</xdr:rowOff>
    </xdr:from>
    <xdr:to>
      <xdr:col>46</xdr:col>
      <xdr:colOff>38100</xdr:colOff>
      <xdr:row>38</xdr:row>
      <xdr:rowOff>61620</xdr:rowOff>
    </xdr:to>
    <xdr:sp macro="" textlink="">
      <xdr:nvSpPr>
        <xdr:cNvPr id="136" name="楕円 135">
          <a:extLst>
            <a:ext uri="{FF2B5EF4-FFF2-40B4-BE49-F238E27FC236}">
              <a16:creationId xmlns:a16="http://schemas.microsoft.com/office/drawing/2014/main" id="{72B33CC1-89CE-4F64-967B-9A134328341D}"/>
            </a:ext>
          </a:extLst>
        </xdr:cNvPr>
        <xdr:cNvSpPr/>
      </xdr:nvSpPr>
      <xdr:spPr>
        <a:xfrm>
          <a:off x="8699500" y="647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168685</xdr:rowOff>
    </xdr:from>
    <xdr:to>
      <xdr:col>50</xdr:col>
      <xdr:colOff>114300</xdr:colOff>
      <xdr:row>38</xdr:row>
      <xdr:rowOff>10820</xdr:rowOff>
    </xdr:to>
    <xdr:cxnSp macro="">
      <xdr:nvCxnSpPr>
        <xdr:cNvPr id="137" name="直線コネクタ 136">
          <a:extLst>
            <a:ext uri="{FF2B5EF4-FFF2-40B4-BE49-F238E27FC236}">
              <a16:creationId xmlns:a16="http://schemas.microsoft.com/office/drawing/2014/main" id="{3ECBD466-8294-40FA-9EDA-ED1FAC96CCCF}"/>
            </a:ext>
          </a:extLst>
        </xdr:cNvPr>
        <xdr:cNvCxnSpPr/>
      </xdr:nvCxnSpPr>
      <xdr:spPr>
        <a:xfrm flipV="1">
          <a:off x="8750300" y="6512335"/>
          <a:ext cx="889000" cy="135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145448</xdr:rowOff>
    </xdr:from>
    <xdr:to>
      <xdr:col>41</xdr:col>
      <xdr:colOff>101600</xdr:colOff>
      <xdr:row>38</xdr:row>
      <xdr:rowOff>75598</xdr:rowOff>
    </xdr:to>
    <xdr:sp macro="" textlink="">
      <xdr:nvSpPr>
        <xdr:cNvPr id="138" name="楕円 137">
          <a:extLst>
            <a:ext uri="{FF2B5EF4-FFF2-40B4-BE49-F238E27FC236}">
              <a16:creationId xmlns:a16="http://schemas.microsoft.com/office/drawing/2014/main" id="{0EF89FB3-309F-40DA-9C9E-B5A113D39EE5}"/>
            </a:ext>
          </a:extLst>
        </xdr:cNvPr>
        <xdr:cNvSpPr/>
      </xdr:nvSpPr>
      <xdr:spPr>
        <a:xfrm>
          <a:off x="7810500" y="6489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38</xdr:row>
      <xdr:rowOff>10820</xdr:rowOff>
    </xdr:from>
    <xdr:to>
      <xdr:col>45</xdr:col>
      <xdr:colOff>177800</xdr:colOff>
      <xdr:row>38</xdr:row>
      <xdr:rowOff>24798</xdr:rowOff>
    </xdr:to>
    <xdr:cxnSp macro="">
      <xdr:nvCxnSpPr>
        <xdr:cNvPr id="139" name="直線コネクタ 138">
          <a:extLst>
            <a:ext uri="{FF2B5EF4-FFF2-40B4-BE49-F238E27FC236}">
              <a16:creationId xmlns:a16="http://schemas.microsoft.com/office/drawing/2014/main" id="{F59B7E77-9F85-4411-BF03-A95627BFB60E}"/>
            </a:ext>
          </a:extLst>
        </xdr:cNvPr>
        <xdr:cNvCxnSpPr/>
      </xdr:nvCxnSpPr>
      <xdr:spPr>
        <a:xfrm flipV="1">
          <a:off x="7861300" y="6525920"/>
          <a:ext cx="889000" cy="13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37</xdr:row>
      <xdr:rowOff>155343</xdr:rowOff>
    </xdr:from>
    <xdr:to>
      <xdr:col>36</xdr:col>
      <xdr:colOff>165100</xdr:colOff>
      <xdr:row>38</xdr:row>
      <xdr:rowOff>85492</xdr:rowOff>
    </xdr:to>
    <xdr:sp macro="" textlink="">
      <xdr:nvSpPr>
        <xdr:cNvPr id="140" name="楕円 139">
          <a:extLst>
            <a:ext uri="{FF2B5EF4-FFF2-40B4-BE49-F238E27FC236}">
              <a16:creationId xmlns:a16="http://schemas.microsoft.com/office/drawing/2014/main" id="{C02648EE-9FFD-485A-B3C9-02C6ABD432BD}"/>
            </a:ext>
          </a:extLst>
        </xdr:cNvPr>
        <xdr:cNvSpPr/>
      </xdr:nvSpPr>
      <xdr:spPr>
        <a:xfrm>
          <a:off x="6921500" y="649899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38</xdr:row>
      <xdr:rowOff>24798</xdr:rowOff>
    </xdr:from>
    <xdr:to>
      <xdr:col>41</xdr:col>
      <xdr:colOff>50800</xdr:colOff>
      <xdr:row>38</xdr:row>
      <xdr:rowOff>34692</xdr:rowOff>
    </xdr:to>
    <xdr:cxnSp macro="">
      <xdr:nvCxnSpPr>
        <xdr:cNvPr id="141" name="直線コネクタ 140">
          <a:extLst>
            <a:ext uri="{FF2B5EF4-FFF2-40B4-BE49-F238E27FC236}">
              <a16:creationId xmlns:a16="http://schemas.microsoft.com/office/drawing/2014/main" id="{31F34660-6A7C-4B14-8533-AC18D8635330}"/>
            </a:ext>
          </a:extLst>
        </xdr:cNvPr>
        <xdr:cNvCxnSpPr/>
      </xdr:nvCxnSpPr>
      <xdr:spPr>
        <a:xfrm flipV="1">
          <a:off x="6972300" y="6539898"/>
          <a:ext cx="889000" cy="9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67573</xdr:rowOff>
    </xdr:from>
    <xdr:ext cx="534377" cy="259045"/>
    <xdr:sp macro="" textlink="">
      <xdr:nvSpPr>
        <xdr:cNvPr id="142" name="n_1aveValue【道路】&#10;一人当たり延長">
          <a:extLst>
            <a:ext uri="{FF2B5EF4-FFF2-40B4-BE49-F238E27FC236}">
              <a16:creationId xmlns:a16="http://schemas.microsoft.com/office/drawing/2014/main" id="{1D66C429-54FB-4F1C-A74F-FF29F2B79CB6}"/>
            </a:ext>
          </a:extLst>
        </xdr:cNvPr>
        <xdr:cNvSpPr txBox="1"/>
      </xdr:nvSpPr>
      <xdr:spPr>
        <a:xfrm>
          <a:off x="9359411" y="6754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68325</xdr:rowOff>
    </xdr:from>
    <xdr:ext cx="534377" cy="259045"/>
    <xdr:sp macro="" textlink="">
      <xdr:nvSpPr>
        <xdr:cNvPr id="143" name="n_2aveValue【道路】&#10;一人当たり延長">
          <a:extLst>
            <a:ext uri="{FF2B5EF4-FFF2-40B4-BE49-F238E27FC236}">
              <a16:creationId xmlns:a16="http://schemas.microsoft.com/office/drawing/2014/main" id="{24A39D9E-49DC-494F-9DA8-2147EBB6AFF0}"/>
            </a:ext>
          </a:extLst>
        </xdr:cNvPr>
        <xdr:cNvSpPr txBox="1"/>
      </xdr:nvSpPr>
      <xdr:spPr>
        <a:xfrm>
          <a:off x="8483111" y="6754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82351</xdr:rowOff>
    </xdr:from>
    <xdr:ext cx="534377" cy="259045"/>
    <xdr:sp macro="" textlink="">
      <xdr:nvSpPr>
        <xdr:cNvPr id="144" name="n_3aveValue【道路】&#10;一人当たり延長">
          <a:extLst>
            <a:ext uri="{FF2B5EF4-FFF2-40B4-BE49-F238E27FC236}">
              <a16:creationId xmlns:a16="http://schemas.microsoft.com/office/drawing/2014/main" id="{66B68926-3282-4E3C-8AA7-4875D19837CF}"/>
            </a:ext>
          </a:extLst>
        </xdr:cNvPr>
        <xdr:cNvSpPr txBox="1"/>
      </xdr:nvSpPr>
      <xdr:spPr>
        <a:xfrm>
          <a:off x="7594111" y="6768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94712</xdr:rowOff>
    </xdr:from>
    <xdr:ext cx="534377" cy="259045"/>
    <xdr:sp macro="" textlink="">
      <xdr:nvSpPr>
        <xdr:cNvPr id="145" name="n_4aveValue【道路】&#10;一人当たり延長">
          <a:extLst>
            <a:ext uri="{FF2B5EF4-FFF2-40B4-BE49-F238E27FC236}">
              <a16:creationId xmlns:a16="http://schemas.microsoft.com/office/drawing/2014/main" id="{33754A75-F0AE-4BAA-B765-4186CBB6C0A8}"/>
            </a:ext>
          </a:extLst>
        </xdr:cNvPr>
        <xdr:cNvSpPr txBox="1"/>
      </xdr:nvSpPr>
      <xdr:spPr>
        <a:xfrm>
          <a:off x="6705111" y="6781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36</xdr:row>
      <xdr:rowOff>64562</xdr:rowOff>
    </xdr:from>
    <xdr:ext cx="534377" cy="259045"/>
    <xdr:sp macro="" textlink="">
      <xdr:nvSpPr>
        <xdr:cNvPr id="146" name="n_1mainValue【道路】&#10;一人当たり延長">
          <a:extLst>
            <a:ext uri="{FF2B5EF4-FFF2-40B4-BE49-F238E27FC236}">
              <a16:creationId xmlns:a16="http://schemas.microsoft.com/office/drawing/2014/main" id="{69F20D91-2C42-4E99-B6DE-B84E44EAC2C3}"/>
            </a:ext>
          </a:extLst>
        </xdr:cNvPr>
        <xdr:cNvSpPr txBox="1"/>
      </xdr:nvSpPr>
      <xdr:spPr>
        <a:xfrm>
          <a:off x="9359411" y="6236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36</xdr:row>
      <xdr:rowOff>78147</xdr:rowOff>
    </xdr:from>
    <xdr:ext cx="534377" cy="259045"/>
    <xdr:sp macro="" textlink="">
      <xdr:nvSpPr>
        <xdr:cNvPr id="147" name="n_2mainValue【道路】&#10;一人当たり延長">
          <a:extLst>
            <a:ext uri="{FF2B5EF4-FFF2-40B4-BE49-F238E27FC236}">
              <a16:creationId xmlns:a16="http://schemas.microsoft.com/office/drawing/2014/main" id="{D198FC8D-4F7E-43AB-9A41-A266EE4816CE}"/>
            </a:ext>
          </a:extLst>
        </xdr:cNvPr>
        <xdr:cNvSpPr txBox="1"/>
      </xdr:nvSpPr>
      <xdr:spPr>
        <a:xfrm>
          <a:off x="8483111" y="6250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36</xdr:row>
      <xdr:rowOff>92125</xdr:rowOff>
    </xdr:from>
    <xdr:ext cx="534377" cy="259045"/>
    <xdr:sp macro="" textlink="">
      <xdr:nvSpPr>
        <xdr:cNvPr id="148" name="n_3mainValue【道路】&#10;一人当たり延長">
          <a:extLst>
            <a:ext uri="{FF2B5EF4-FFF2-40B4-BE49-F238E27FC236}">
              <a16:creationId xmlns:a16="http://schemas.microsoft.com/office/drawing/2014/main" id="{197CB17A-B387-4DC4-876D-58B021DB215C}"/>
            </a:ext>
          </a:extLst>
        </xdr:cNvPr>
        <xdr:cNvSpPr txBox="1"/>
      </xdr:nvSpPr>
      <xdr:spPr>
        <a:xfrm>
          <a:off x="7594111" y="6264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36</xdr:row>
      <xdr:rowOff>102020</xdr:rowOff>
    </xdr:from>
    <xdr:ext cx="534377" cy="259045"/>
    <xdr:sp macro="" textlink="">
      <xdr:nvSpPr>
        <xdr:cNvPr id="149" name="n_4mainValue【道路】&#10;一人当たり延長">
          <a:extLst>
            <a:ext uri="{FF2B5EF4-FFF2-40B4-BE49-F238E27FC236}">
              <a16:creationId xmlns:a16="http://schemas.microsoft.com/office/drawing/2014/main" id="{5A575953-5E52-4DCF-AEF9-70129D36C883}"/>
            </a:ext>
          </a:extLst>
        </xdr:cNvPr>
        <xdr:cNvSpPr txBox="1"/>
      </xdr:nvSpPr>
      <xdr:spPr>
        <a:xfrm>
          <a:off x="6705111" y="6274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0" name="正方形/長方形 149">
          <a:extLst>
            <a:ext uri="{FF2B5EF4-FFF2-40B4-BE49-F238E27FC236}">
              <a16:creationId xmlns:a16="http://schemas.microsoft.com/office/drawing/2014/main" id="{A29DF151-CE8B-4920-AF88-77255FBC1CDE}"/>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1" name="正方形/長方形 150">
          <a:extLst>
            <a:ext uri="{FF2B5EF4-FFF2-40B4-BE49-F238E27FC236}">
              <a16:creationId xmlns:a16="http://schemas.microsoft.com/office/drawing/2014/main" id="{2BCCFB79-E91B-4B02-BB61-D0D30F06151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2" name="正方形/長方形 151">
          <a:extLst>
            <a:ext uri="{FF2B5EF4-FFF2-40B4-BE49-F238E27FC236}">
              <a16:creationId xmlns:a16="http://schemas.microsoft.com/office/drawing/2014/main" id="{81ECE9E3-1B72-4200-A31B-606530309CB1}"/>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3" name="正方形/長方形 152">
          <a:extLst>
            <a:ext uri="{FF2B5EF4-FFF2-40B4-BE49-F238E27FC236}">
              <a16:creationId xmlns:a16="http://schemas.microsoft.com/office/drawing/2014/main" id="{D9EEC0A2-335A-4DC6-9A79-CF1FE7FD499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4" name="正方形/長方形 153">
          <a:extLst>
            <a:ext uri="{FF2B5EF4-FFF2-40B4-BE49-F238E27FC236}">
              <a16:creationId xmlns:a16="http://schemas.microsoft.com/office/drawing/2014/main" id="{D6F6E71A-0068-4B06-99BA-620C31155C0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5" name="正方形/長方形 154">
          <a:extLst>
            <a:ext uri="{FF2B5EF4-FFF2-40B4-BE49-F238E27FC236}">
              <a16:creationId xmlns:a16="http://schemas.microsoft.com/office/drawing/2014/main" id="{194C8ECE-969A-4DC5-B7A0-3852DBB8CBAD}"/>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6" name="正方形/長方形 155">
          <a:extLst>
            <a:ext uri="{FF2B5EF4-FFF2-40B4-BE49-F238E27FC236}">
              <a16:creationId xmlns:a16="http://schemas.microsoft.com/office/drawing/2014/main" id="{281E09AA-E733-4AF7-A1C7-C75877F2BBB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7" name="正方形/長方形 156">
          <a:extLst>
            <a:ext uri="{FF2B5EF4-FFF2-40B4-BE49-F238E27FC236}">
              <a16:creationId xmlns:a16="http://schemas.microsoft.com/office/drawing/2014/main" id="{9B493812-8AB9-41B7-8C9D-E88C5C7D2944}"/>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8" name="テキスト ボックス 157">
          <a:extLst>
            <a:ext uri="{FF2B5EF4-FFF2-40B4-BE49-F238E27FC236}">
              <a16:creationId xmlns:a16="http://schemas.microsoft.com/office/drawing/2014/main" id="{EA767913-8389-49BA-8546-7EBA4377C95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9" name="直線コネクタ 158">
          <a:extLst>
            <a:ext uri="{FF2B5EF4-FFF2-40B4-BE49-F238E27FC236}">
              <a16:creationId xmlns:a16="http://schemas.microsoft.com/office/drawing/2014/main" id="{6CD7D79B-4990-4559-87E3-C8D9905A8F8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60" name="テキスト ボックス 159">
          <a:extLst>
            <a:ext uri="{FF2B5EF4-FFF2-40B4-BE49-F238E27FC236}">
              <a16:creationId xmlns:a16="http://schemas.microsoft.com/office/drawing/2014/main" id="{BA71B5A1-E664-4D7E-B9E3-012E8B2E525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1" name="直線コネクタ 160">
          <a:extLst>
            <a:ext uri="{FF2B5EF4-FFF2-40B4-BE49-F238E27FC236}">
              <a16:creationId xmlns:a16="http://schemas.microsoft.com/office/drawing/2014/main" id="{794DA493-1F98-4E18-A593-883FB01B7361}"/>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2" name="テキスト ボックス 161">
          <a:extLst>
            <a:ext uri="{FF2B5EF4-FFF2-40B4-BE49-F238E27FC236}">
              <a16:creationId xmlns:a16="http://schemas.microsoft.com/office/drawing/2014/main" id="{931F87FA-9CD3-4844-A6EF-2A319D5CA1A3}"/>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3" name="直線コネクタ 162">
          <a:extLst>
            <a:ext uri="{FF2B5EF4-FFF2-40B4-BE49-F238E27FC236}">
              <a16:creationId xmlns:a16="http://schemas.microsoft.com/office/drawing/2014/main" id="{E0FFBD4F-9572-4A6E-AAA0-FB8A59B10E8E}"/>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4" name="テキスト ボックス 163">
          <a:extLst>
            <a:ext uri="{FF2B5EF4-FFF2-40B4-BE49-F238E27FC236}">
              <a16:creationId xmlns:a16="http://schemas.microsoft.com/office/drawing/2014/main" id="{DAFBD845-9DBE-49C6-B75D-56F9859D9297}"/>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5" name="直線コネクタ 164">
          <a:extLst>
            <a:ext uri="{FF2B5EF4-FFF2-40B4-BE49-F238E27FC236}">
              <a16:creationId xmlns:a16="http://schemas.microsoft.com/office/drawing/2014/main" id="{C76BDA25-113C-41F7-8C77-220E3B84DA6E}"/>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6" name="テキスト ボックス 165">
          <a:extLst>
            <a:ext uri="{FF2B5EF4-FFF2-40B4-BE49-F238E27FC236}">
              <a16:creationId xmlns:a16="http://schemas.microsoft.com/office/drawing/2014/main" id="{D925173C-87E4-4818-88E4-0BB4138C1189}"/>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7" name="直線コネクタ 166">
          <a:extLst>
            <a:ext uri="{FF2B5EF4-FFF2-40B4-BE49-F238E27FC236}">
              <a16:creationId xmlns:a16="http://schemas.microsoft.com/office/drawing/2014/main" id="{31A95FF8-5DA1-4A46-A129-FE2061E63BB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8" name="テキスト ボックス 167">
          <a:extLst>
            <a:ext uri="{FF2B5EF4-FFF2-40B4-BE49-F238E27FC236}">
              <a16:creationId xmlns:a16="http://schemas.microsoft.com/office/drawing/2014/main" id="{EAA16314-0C30-48E5-87B4-85D0621D6791}"/>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9" name="直線コネクタ 168">
          <a:extLst>
            <a:ext uri="{FF2B5EF4-FFF2-40B4-BE49-F238E27FC236}">
              <a16:creationId xmlns:a16="http://schemas.microsoft.com/office/drawing/2014/main" id="{42107007-B8EE-41CC-9768-74374C80C7CC}"/>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70" name="テキスト ボックス 169">
          <a:extLst>
            <a:ext uri="{FF2B5EF4-FFF2-40B4-BE49-F238E27FC236}">
              <a16:creationId xmlns:a16="http://schemas.microsoft.com/office/drawing/2014/main" id="{F04012E1-CBF0-4F34-BFD9-9C7DF45A04D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1" name="直線コネクタ 170">
          <a:extLst>
            <a:ext uri="{FF2B5EF4-FFF2-40B4-BE49-F238E27FC236}">
              <a16:creationId xmlns:a16="http://schemas.microsoft.com/office/drawing/2014/main" id="{B5730009-1519-4D76-B5D1-2E2D3BCC8523}"/>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2" name="テキスト ボックス 171">
          <a:extLst>
            <a:ext uri="{FF2B5EF4-FFF2-40B4-BE49-F238E27FC236}">
              <a16:creationId xmlns:a16="http://schemas.microsoft.com/office/drawing/2014/main" id="{A3A13F20-1F37-48D4-BD7C-21397FD6D52D}"/>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3" name="直線コネクタ 172">
          <a:extLst>
            <a:ext uri="{FF2B5EF4-FFF2-40B4-BE49-F238E27FC236}">
              <a16:creationId xmlns:a16="http://schemas.microsoft.com/office/drawing/2014/main" id="{1D905946-A231-408B-A1C0-A3E3D7B969AD}"/>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4" name="【橋りょう・トンネル】&#10;有形固定資産減価償却率グラフ枠">
          <a:extLst>
            <a:ext uri="{FF2B5EF4-FFF2-40B4-BE49-F238E27FC236}">
              <a16:creationId xmlns:a16="http://schemas.microsoft.com/office/drawing/2014/main" id="{5AE1A58B-FDAD-4029-8F41-59DF1B2FBC0C}"/>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111034</xdr:rowOff>
    </xdr:from>
    <xdr:to>
      <xdr:col>24</xdr:col>
      <xdr:colOff>62865</xdr:colOff>
      <xdr:row>64</xdr:row>
      <xdr:rowOff>16328</xdr:rowOff>
    </xdr:to>
    <xdr:cxnSp macro="">
      <xdr:nvCxnSpPr>
        <xdr:cNvPr id="175" name="直線コネクタ 174">
          <a:extLst>
            <a:ext uri="{FF2B5EF4-FFF2-40B4-BE49-F238E27FC236}">
              <a16:creationId xmlns:a16="http://schemas.microsoft.com/office/drawing/2014/main" id="{02412D36-1497-49B6-9623-E3336C15E404}"/>
            </a:ext>
          </a:extLst>
        </xdr:cNvPr>
        <xdr:cNvCxnSpPr/>
      </xdr:nvCxnSpPr>
      <xdr:spPr>
        <a:xfrm flipV="1">
          <a:off x="4634865" y="9540784"/>
          <a:ext cx="0" cy="1448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20155</xdr:rowOff>
    </xdr:from>
    <xdr:ext cx="405111" cy="259045"/>
    <xdr:sp macro="" textlink="">
      <xdr:nvSpPr>
        <xdr:cNvPr id="176" name="【橋りょう・トンネル】&#10;有形固定資産減価償却率最小値テキスト">
          <a:extLst>
            <a:ext uri="{FF2B5EF4-FFF2-40B4-BE49-F238E27FC236}">
              <a16:creationId xmlns:a16="http://schemas.microsoft.com/office/drawing/2014/main" id="{CB946FE5-D877-470A-8AC0-AF6D4F637837}"/>
            </a:ext>
          </a:extLst>
        </xdr:cNvPr>
        <xdr:cNvSpPr txBox="1"/>
      </xdr:nvSpPr>
      <xdr:spPr>
        <a:xfrm>
          <a:off x="4673600" y="10992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16328</xdr:rowOff>
    </xdr:from>
    <xdr:to>
      <xdr:col>24</xdr:col>
      <xdr:colOff>152400</xdr:colOff>
      <xdr:row>64</xdr:row>
      <xdr:rowOff>16328</xdr:rowOff>
    </xdr:to>
    <xdr:cxnSp macro="">
      <xdr:nvCxnSpPr>
        <xdr:cNvPr id="177" name="直線コネクタ 176">
          <a:extLst>
            <a:ext uri="{FF2B5EF4-FFF2-40B4-BE49-F238E27FC236}">
              <a16:creationId xmlns:a16="http://schemas.microsoft.com/office/drawing/2014/main" id="{90E7AE86-5EEC-45D0-8CB8-23AA38508E63}"/>
            </a:ext>
          </a:extLst>
        </xdr:cNvPr>
        <xdr:cNvCxnSpPr/>
      </xdr:nvCxnSpPr>
      <xdr:spPr>
        <a:xfrm>
          <a:off x="4546600" y="10989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57711</xdr:rowOff>
    </xdr:from>
    <xdr:ext cx="340478" cy="259045"/>
    <xdr:sp macro="" textlink="">
      <xdr:nvSpPr>
        <xdr:cNvPr id="178" name="【橋りょう・トンネル】&#10;有形固定資産減価償却率最大値テキスト">
          <a:extLst>
            <a:ext uri="{FF2B5EF4-FFF2-40B4-BE49-F238E27FC236}">
              <a16:creationId xmlns:a16="http://schemas.microsoft.com/office/drawing/2014/main" id="{5F1EC67F-8BA1-4D22-B1AE-21BAA9211D79}"/>
            </a:ext>
          </a:extLst>
        </xdr:cNvPr>
        <xdr:cNvSpPr txBox="1"/>
      </xdr:nvSpPr>
      <xdr:spPr>
        <a:xfrm>
          <a:off x="4673600" y="931601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111034</xdr:rowOff>
    </xdr:from>
    <xdr:to>
      <xdr:col>24</xdr:col>
      <xdr:colOff>152400</xdr:colOff>
      <xdr:row>55</xdr:row>
      <xdr:rowOff>111034</xdr:rowOff>
    </xdr:to>
    <xdr:cxnSp macro="">
      <xdr:nvCxnSpPr>
        <xdr:cNvPr id="179" name="直線コネクタ 178">
          <a:extLst>
            <a:ext uri="{FF2B5EF4-FFF2-40B4-BE49-F238E27FC236}">
              <a16:creationId xmlns:a16="http://schemas.microsoft.com/office/drawing/2014/main" id="{FC63D711-654F-4479-8151-8D5EF5336DD0}"/>
            </a:ext>
          </a:extLst>
        </xdr:cNvPr>
        <xdr:cNvCxnSpPr/>
      </xdr:nvCxnSpPr>
      <xdr:spPr>
        <a:xfrm>
          <a:off x="4546600" y="9540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10903</xdr:rowOff>
    </xdr:from>
    <xdr:ext cx="405111" cy="259045"/>
    <xdr:sp macro="" textlink="">
      <xdr:nvSpPr>
        <xdr:cNvPr id="180" name="【橋りょう・トンネル】&#10;有形固定資産減価償却率平均値テキスト">
          <a:extLst>
            <a:ext uri="{FF2B5EF4-FFF2-40B4-BE49-F238E27FC236}">
              <a16:creationId xmlns:a16="http://schemas.microsoft.com/office/drawing/2014/main" id="{8E3A4662-8DE4-4FC7-9A55-13D8EA4D9281}"/>
            </a:ext>
          </a:extLst>
        </xdr:cNvPr>
        <xdr:cNvSpPr txBox="1"/>
      </xdr:nvSpPr>
      <xdr:spPr>
        <a:xfrm>
          <a:off x="4673600" y="104693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32476</xdr:rowOff>
    </xdr:from>
    <xdr:to>
      <xdr:col>24</xdr:col>
      <xdr:colOff>114300</xdr:colOff>
      <xdr:row>61</xdr:row>
      <xdr:rowOff>134076</xdr:rowOff>
    </xdr:to>
    <xdr:sp macro="" textlink="">
      <xdr:nvSpPr>
        <xdr:cNvPr id="181" name="フローチャート: 判断 180">
          <a:extLst>
            <a:ext uri="{FF2B5EF4-FFF2-40B4-BE49-F238E27FC236}">
              <a16:creationId xmlns:a16="http://schemas.microsoft.com/office/drawing/2014/main" id="{FB62DA3F-1CFE-456D-8710-9239652C251B}"/>
            </a:ext>
          </a:extLst>
        </xdr:cNvPr>
        <xdr:cNvSpPr/>
      </xdr:nvSpPr>
      <xdr:spPr>
        <a:xfrm>
          <a:off x="4584700" y="10490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12881</xdr:rowOff>
    </xdr:from>
    <xdr:to>
      <xdr:col>20</xdr:col>
      <xdr:colOff>38100</xdr:colOff>
      <xdr:row>61</xdr:row>
      <xdr:rowOff>114481</xdr:rowOff>
    </xdr:to>
    <xdr:sp macro="" textlink="">
      <xdr:nvSpPr>
        <xdr:cNvPr id="182" name="フローチャート: 判断 181">
          <a:extLst>
            <a:ext uri="{FF2B5EF4-FFF2-40B4-BE49-F238E27FC236}">
              <a16:creationId xmlns:a16="http://schemas.microsoft.com/office/drawing/2014/main" id="{09C26728-D73C-48B3-9713-190BC24DF999}"/>
            </a:ext>
          </a:extLst>
        </xdr:cNvPr>
        <xdr:cNvSpPr/>
      </xdr:nvSpPr>
      <xdr:spPr>
        <a:xfrm>
          <a:off x="3746500" y="10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168003</xdr:rowOff>
    </xdr:from>
    <xdr:to>
      <xdr:col>15</xdr:col>
      <xdr:colOff>101600</xdr:colOff>
      <xdr:row>61</xdr:row>
      <xdr:rowOff>98153</xdr:rowOff>
    </xdr:to>
    <xdr:sp macro="" textlink="">
      <xdr:nvSpPr>
        <xdr:cNvPr id="183" name="フローチャート: 判断 182">
          <a:extLst>
            <a:ext uri="{FF2B5EF4-FFF2-40B4-BE49-F238E27FC236}">
              <a16:creationId xmlns:a16="http://schemas.microsoft.com/office/drawing/2014/main" id="{843331CE-7C84-49E3-B7F2-10D65C237574}"/>
            </a:ext>
          </a:extLst>
        </xdr:cNvPr>
        <xdr:cNvSpPr/>
      </xdr:nvSpPr>
      <xdr:spPr>
        <a:xfrm>
          <a:off x="28575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158206</xdr:rowOff>
    </xdr:from>
    <xdr:to>
      <xdr:col>10</xdr:col>
      <xdr:colOff>165100</xdr:colOff>
      <xdr:row>61</xdr:row>
      <xdr:rowOff>88356</xdr:rowOff>
    </xdr:to>
    <xdr:sp macro="" textlink="">
      <xdr:nvSpPr>
        <xdr:cNvPr id="184" name="フローチャート: 判断 183">
          <a:extLst>
            <a:ext uri="{FF2B5EF4-FFF2-40B4-BE49-F238E27FC236}">
              <a16:creationId xmlns:a16="http://schemas.microsoft.com/office/drawing/2014/main" id="{806CEFBE-4AEB-406F-9E7C-806B42B6EBC9}"/>
            </a:ext>
          </a:extLst>
        </xdr:cNvPr>
        <xdr:cNvSpPr/>
      </xdr:nvSpPr>
      <xdr:spPr>
        <a:xfrm>
          <a:off x="1968500" y="1044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128815</xdr:rowOff>
    </xdr:from>
    <xdr:to>
      <xdr:col>6</xdr:col>
      <xdr:colOff>38100</xdr:colOff>
      <xdr:row>61</xdr:row>
      <xdr:rowOff>58965</xdr:rowOff>
    </xdr:to>
    <xdr:sp macro="" textlink="">
      <xdr:nvSpPr>
        <xdr:cNvPr id="185" name="フローチャート: 判断 184">
          <a:extLst>
            <a:ext uri="{FF2B5EF4-FFF2-40B4-BE49-F238E27FC236}">
              <a16:creationId xmlns:a16="http://schemas.microsoft.com/office/drawing/2014/main" id="{95FB7724-A790-4F93-854E-EFF06D663D59}"/>
            </a:ext>
          </a:extLst>
        </xdr:cNvPr>
        <xdr:cNvSpPr/>
      </xdr:nvSpPr>
      <xdr:spPr>
        <a:xfrm>
          <a:off x="1079500" y="10415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FC39B006-44CB-4787-9BE7-A94075F3D745}"/>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B33109AF-A9C9-4F57-AF1B-88C0CC1EEAF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F2AFAB0A-4ED4-451E-B693-2F89F1728F7D}"/>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C185E17D-4D88-4079-9942-99421C19BD84}"/>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90" name="テキスト ボックス 189">
          <a:extLst>
            <a:ext uri="{FF2B5EF4-FFF2-40B4-BE49-F238E27FC236}">
              <a16:creationId xmlns:a16="http://schemas.microsoft.com/office/drawing/2014/main" id="{C0849303-550B-4A14-9393-8475985EA0C1}"/>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107587</xdr:rowOff>
    </xdr:from>
    <xdr:to>
      <xdr:col>24</xdr:col>
      <xdr:colOff>114300</xdr:colOff>
      <xdr:row>61</xdr:row>
      <xdr:rowOff>37737</xdr:rowOff>
    </xdr:to>
    <xdr:sp macro="" textlink="">
      <xdr:nvSpPr>
        <xdr:cNvPr id="191" name="楕円 190">
          <a:extLst>
            <a:ext uri="{FF2B5EF4-FFF2-40B4-BE49-F238E27FC236}">
              <a16:creationId xmlns:a16="http://schemas.microsoft.com/office/drawing/2014/main" id="{B1FDD43D-D0A5-4468-9EF6-A37609BAB7A5}"/>
            </a:ext>
          </a:extLst>
        </xdr:cNvPr>
        <xdr:cNvSpPr/>
      </xdr:nvSpPr>
      <xdr:spPr>
        <a:xfrm>
          <a:off x="4584700" y="1039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130464</xdr:rowOff>
    </xdr:from>
    <xdr:ext cx="405111" cy="259045"/>
    <xdr:sp macro="" textlink="">
      <xdr:nvSpPr>
        <xdr:cNvPr id="192" name="【橋りょう・トンネル】&#10;有形固定資産減価償却率該当値テキスト">
          <a:extLst>
            <a:ext uri="{FF2B5EF4-FFF2-40B4-BE49-F238E27FC236}">
              <a16:creationId xmlns:a16="http://schemas.microsoft.com/office/drawing/2014/main" id="{D00600E1-9074-450C-9FA4-EFE4564987F7}"/>
            </a:ext>
          </a:extLst>
        </xdr:cNvPr>
        <xdr:cNvSpPr txBox="1"/>
      </xdr:nvSpPr>
      <xdr:spPr>
        <a:xfrm>
          <a:off x="4673600" y="10246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171269</xdr:rowOff>
    </xdr:from>
    <xdr:to>
      <xdr:col>20</xdr:col>
      <xdr:colOff>38100</xdr:colOff>
      <xdr:row>62</xdr:row>
      <xdr:rowOff>101419</xdr:rowOff>
    </xdr:to>
    <xdr:sp macro="" textlink="">
      <xdr:nvSpPr>
        <xdr:cNvPr id="193" name="楕円 192">
          <a:extLst>
            <a:ext uri="{FF2B5EF4-FFF2-40B4-BE49-F238E27FC236}">
              <a16:creationId xmlns:a16="http://schemas.microsoft.com/office/drawing/2014/main" id="{713C294B-8C79-4F3A-89DB-575A2232FF1C}"/>
            </a:ext>
          </a:extLst>
        </xdr:cNvPr>
        <xdr:cNvSpPr/>
      </xdr:nvSpPr>
      <xdr:spPr>
        <a:xfrm>
          <a:off x="3746500" y="10629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158387</xdr:rowOff>
    </xdr:from>
    <xdr:to>
      <xdr:col>24</xdr:col>
      <xdr:colOff>63500</xdr:colOff>
      <xdr:row>62</xdr:row>
      <xdr:rowOff>50619</xdr:rowOff>
    </xdr:to>
    <xdr:cxnSp macro="">
      <xdr:nvCxnSpPr>
        <xdr:cNvPr id="194" name="直線コネクタ 193">
          <a:extLst>
            <a:ext uri="{FF2B5EF4-FFF2-40B4-BE49-F238E27FC236}">
              <a16:creationId xmlns:a16="http://schemas.microsoft.com/office/drawing/2014/main" id="{D8D0B9B4-5153-45AC-A650-5366CAF5E052}"/>
            </a:ext>
          </a:extLst>
        </xdr:cNvPr>
        <xdr:cNvCxnSpPr/>
      </xdr:nvCxnSpPr>
      <xdr:spPr>
        <a:xfrm flipV="1">
          <a:off x="3797300" y="10445387"/>
          <a:ext cx="838200" cy="2351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158206</xdr:rowOff>
    </xdr:from>
    <xdr:to>
      <xdr:col>15</xdr:col>
      <xdr:colOff>101600</xdr:colOff>
      <xdr:row>62</xdr:row>
      <xdr:rowOff>88356</xdr:rowOff>
    </xdr:to>
    <xdr:sp macro="" textlink="">
      <xdr:nvSpPr>
        <xdr:cNvPr id="195" name="楕円 194">
          <a:extLst>
            <a:ext uri="{FF2B5EF4-FFF2-40B4-BE49-F238E27FC236}">
              <a16:creationId xmlns:a16="http://schemas.microsoft.com/office/drawing/2014/main" id="{7F925987-FA54-4537-815E-85679E1694F3}"/>
            </a:ext>
          </a:extLst>
        </xdr:cNvPr>
        <xdr:cNvSpPr/>
      </xdr:nvSpPr>
      <xdr:spPr>
        <a:xfrm>
          <a:off x="2857500" y="10616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37556</xdr:rowOff>
    </xdr:from>
    <xdr:to>
      <xdr:col>19</xdr:col>
      <xdr:colOff>177800</xdr:colOff>
      <xdr:row>62</xdr:row>
      <xdr:rowOff>50619</xdr:rowOff>
    </xdr:to>
    <xdr:cxnSp macro="">
      <xdr:nvCxnSpPr>
        <xdr:cNvPr id="196" name="直線コネクタ 195">
          <a:extLst>
            <a:ext uri="{FF2B5EF4-FFF2-40B4-BE49-F238E27FC236}">
              <a16:creationId xmlns:a16="http://schemas.microsoft.com/office/drawing/2014/main" id="{523D1CB2-E426-4601-8B39-A4D7A9589E8D}"/>
            </a:ext>
          </a:extLst>
        </xdr:cNvPr>
        <xdr:cNvCxnSpPr/>
      </xdr:nvCxnSpPr>
      <xdr:spPr>
        <a:xfrm>
          <a:off x="2908300" y="10667456"/>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132080</xdr:rowOff>
    </xdr:from>
    <xdr:to>
      <xdr:col>10</xdr:col>
      <xdr:colOff>165100</xdr:colOff>
      <xdr:row>62</xdr:row>
      <xdr:rowOff>62230</xdr:rowOff>
    </xdr:to>
    <xdr:sp macro="" textlink="">
      <xdr:nvSpPr>
        <xdr:cNvPr id="197" name="楕円 196">
          <a:extLst>
            <a:ext uri="{FF2B5EF4-FFF2-40B4-BE49-F238E27FC236}">
              <a16:creationId xmlns:a16="http://schemas.microsoft.com/office/drawing/2014/main" id="{B52F7150-0173-4B8E-BFEF-B053E49E9EA8}"/>
            </a:ext>
          </a:extLst>
        </xdr:cNvPr>
        <xdr:cNvSpPr/>
      </xdr:nvSpPr>
      <xdr:spPr>
        <a:xfrm>
          <a:off x="19685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11430</xdr:rowOff>
    </xdr:from>
    <xdr:to>
      <xdr:col>15</xdr:col>
      <xdr:colOff>50800</xdr:colOff>
      <xdr:row>62</xdr:row>
      <xdr:rowOff>37556</xdr:rowOff>
    </xdr:to>
    <xdr:cxnSp macro="">
      <xdr:nvCxnSpPr>
        <xdr:cNvPr id="198" name="直線コネクタ 197">
          <a:extLst>
            <a:ext uri="{FF2B5EF4-FFF2-40B4-BE49-F238E27FC236}">
              <a16:creationId xmlns:a16="http://schemas.microsoft.com/office/drawing/2014/main" id="{9876520A-5D10-417C-901E-92E781B950B4}"/>
            </a:ext>
          </a:extLst>
        </xdr:cNvPr>
        <xdr:cNvCxnSpPr/>
      </xdr:nvCxnSpPr>
      <xdr:spPr>
        <a:xfrm>
          <a:off x="2019300" y="10641330"/>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104322</xdr:rowOff>
    </xdr:from>
    <xdr:to>
      <xdr:col>6</xdr:col>
      <xdr:colOff>38100</xdr:colOff>
      <xdr:row>62</xdr:row>
      <xdr:rowOff>34472</xdr:rowOff>
    </xdr:to>
    <xdr:sp macro="" textlink="">
      <xdr:nvSpPr>
        <xdr:cNvPr id="199" name="楕円 198">
          <a:extLst>
            <a:ext uri="{FF2B5EF4-FFF2-40B4-BE49-F238E27FC236}">
              <a16:creationId xmlns:a16="http://schemas.microsoft.com/office/drawing/2014/main" id="{149D1DA1-2BBF-4BC3-9F27-7218817E82A2}"/>
            </a:ext>
          </a:extLst>
        </xdr:cNvPr>
        <xdr:cNvSpPr/>
      </xdr:nvSpPr>
      <xdr:spPr>
        <a:xfrm>
          <a:off x="1079500" y="1056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155122</xdr:rowOff>
    </xdr:from>
    <xdr:to>
      <xdr:col>10</xdr:col>
      <xdr:colOff>114300</xdr:colOff>
      <xdr:row>62</xdr:row>
      <xdr:rowOff>11430</xdr:rowOff>
    </xdr:to>
    <xdr:cxnSp macro="">
      <xdr:nvCxnSpPr>
        <xdr:cNvPr id="200" name="直線コネクタ 199">
          <a:extLst>
            <a:ext uri="{FF2B5EF4-FFF2-40B4-BE49-F238E27FC236}">
              <a16:creationId xmlns:a16="http://schemas.microsoft.com/office/drawing/2014/main" id="{7A0889F0-AFA3-471B-BB3D-B2D4CC3E9EB1}"/>
            </a:ext>
          </a:extLst>
        </xdr:cNvPr>
        <xdr:cNvCxnSpPr/>
      </xdr:nvCxnSpPr>
      <xdr:spPr>
        <a:xfrm>
          <a:off x="1130300" y="10613572"/>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131008</xdr:rowOff>
    </xdr:from>
    <xdr:ext cx="405111" cy="259045"/>
    <xdr:sp macro="" textlink="">
      <xdr:nvSpPr>
        <xdr:cNvPr id="201" name="n_1aveValue【橋りょう・トンネル】&#10;有形固定資産減価償却率">
          <a:extLst>
            <a:ext uri="{FF2B5EF4-FFF2-40B4-BE49-F238E27FC236}">
              <a16:creationId xmlns:a16="http://schemas.microsoft.com/office/drawing/2014/main" id="{75E2D741-640A-4E73-B415-00760A8284E8}"/>
            </a:ext>
          </a:extLst>
        </xdr:cNvPr>
        <xdr:cNvSpPr txBox="1"/>
      </xdr:nvSpPr>
      <xdr:spPr>
        <a:xfrm>
          <a:off x="3582044" y="102465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114680</xdr:rowOff>
    </xdr:from>
    <xdr:ext cx="405111" cy="259045"/>
    <xdr:sp macro="" textlink="">
      <xdr:nvSpPr>
        <xdr:cNvPr id="202" name="n_2aveValue【橋りょう・トンネル】&#10;有形固定資産減価償却率">
          <a:extLst>
            <a:ext uri="{FF2B5EF4-FFF2-40B4-BE49-F238E27FC236}">
              <a16:creationId xmlns:a16="http://schemas.microsoft.com/office/drawing/2014/main" id="{E03D19F0-CAD0-4B29-8B28-98A5BBA31BB8}"/>
            </a:ext>
          </a:extLst>
        </xdr:cNvPr>
        <xdr:cNvSpPr txBox="1"/>
      </xdr:nvSpPr>
      <xdr:spPr>
        <a:xfrm>
          <a:off x="2705744" y="102302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104883</xdr:rowOff>
    </xdr:from>
    <xdr:ext cx="405111" cy="259045"/>
    <xdr:sp macro="" textlink="">
      <xdr:nvSpPr>
        <xdr:cNvPr id="203" name="n_3aveValue【橋りょう・トンネル】&#10;有形固定資産減価償却率">
          <a:extLst>
            <a:ext uri="{FF2B5EF4-FFF2-40B4-BE49-F238E27FC236}">
              <a16:creationId xmlns:a16="http://schemas.microsoft.com/office/drawing/2014/main" id="{80CFCB61-B711-4C05-A67C-28136DFF648C}"/>
            </a:ext>
          </a:extLst>
        </xdr:cNvPr>
        <xdr:cNvSpPr txBox="1"/>
      </xdr:nvSpPr>
      <xdr:spPr>
        <a:xfrm>
          <a:off x="1816744" y="102204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75492</xdr:rowOff>
    </xdr:from>
    <xdr:ext cx="405111" cy="259045"/>
    <xdr:sp macro="" textlink="">
      <xdr:nvSpPr>
        <xdr:cNvPr id="204" name="n_4aveValue【橋りょう・トンネル】&#10;有形固定資産減価償却率">
          <a:extLst>
            <a:ext uri="{FF2B5EF4-FFF2-40B4-BE49-F238E27FC236}">
              <a16:creationId xmlns:a16="http://schemas.microsoft.com/office/drawing/2014/main" id="{187C72B6-F156-456E-9931-5BE20C576551}"/>
            </a:ext>
          </a:extLst>
        </xdr:cNvPr>
        <xdr:cNvSpPr txBox="1"/>
      </xdr:nvSpPr>
      <xdr:spPr>
        <a:xfrm>
          <a:off x="927744" y="10191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92546</xdr:rowOff>
    </xdr:from>
    <xdr:ext cx="405111" cy="259045"/>
    <xdr:sp macro="" textlink="">
      <xdr:nvSpPr>
        <xdr:cNvPr id="205" name="n_1mainValue【橋りょう・トンネル】&#10;有形固定資産減価償却率">
          <a:extLst>
            <a:ext uri="{FF2B5EF4-FFF2-40B4-BE49-F238E27FC236}">
              <a16:creationId xmlns:a16="http://schemas.microsoft.com/office/drawing/2014/main" id="{C894B7C1-1EA4-4957-B7FD-F65C2CA608E6}"/>
            </a:ext>
          </a:extLst>
        </xdr:cNvPr>
        <xdr:cNvSpPr txBox="1"/>
      </xdr:nvSpPr>
      <xdr:spPr>
        <a:xfrm>
          <a:off x="3582044" y="1072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79483</xdr:rowOff>
    </xdr:from>
    <xdr:ext cx="405111" cy="259045"/>
    <xdr:sp macro="" textlink="">
      <xdr:nvSpPr>
        <xdr:cNvPr id="206" name="n_2mainValue【橋りょう・トンネル】&#10;有形固定資産減価償却率">
          <a:extLst>
            <a:ext uri="{FF2B5EF4-FFF2-40B4-BE49-F238E27FC236}">
              <a16:creationId xmlns:a16="http://schemas.microsoft.com/office/drawing/2014/main" id="{96F2F2A3-62D7-4FDC-BB3B-ABF8FFF0B199}"/>
            </a:ext>
          </a:extLst>
        </xdr:cNvPr>
        <xdr:cNvSpPr txBox="1"/>
      </xdr:nvSpPr>
      <xdr:spPr>
        <a:xfrm>
          <a:off x="2705744" y="1070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53357</xdr:rowOff>
    </xdr:from>
    <xdr:ext cx="405111" cy="259045"/>
    <xdr:sp macro="" textlink="">
      <xdr:nvSpPr>
        <xdr:cNvPr id="207" name="n_3mainValue【橋りょう・トンネル】&#10;有形固定資産減価償却率">
          <a:extLst>
            <a:ext uri="{FF2B5EF4-FFF2-40B4-BE49-F238E27FC236}">
              <a16:creationId xmlns:a16="http://schemas.microsoft.com/office/drawing/2014/main" id="{02A9CD53-382C-4C28-BEB3-A8E2A54112B1}"/>
            </a:ext>
          </a:extLst>
        </xdr:cNvPr>
        <xdr:cNvSpPr txBox="1"/>
      </xdr:nvSpPr>
      <xdr:spPr>
        <a:xfrm>
          <a:off x="1816744" y="1068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25599</xdr:rowOff>
    </xdr:from>
    <xdr:ext cx="405111" cy="259045"/>
    <xdr:sp macro="" textlink="">
      <xdr:nvSpPr>
        <xdr:cNvPr id="208" name="n_4mainValue【橋りょう・トンネル】&#10;有形固定資産減価償却率">
          <a:extLst>
            <a:ext uri="{FF2B5EF4-FFF2-40B4-BE49-F238E27FC236}">
              <a16:creationId xmlns:a16="http://schemas.microsoft.com/office/drawing/2014/main" id="{9C41C0AB-271E-44B7-804C-E95E76403495}"/>
            </a:ext>
          </a:extLst>
        </xdr:cNvPr>
        <xdr:cNvSpPr txBox="1"/>
      </xdr:nvSpPr>
      <xdr:spPr>
        <a:xfrm>
          <a:off x="927744" y="10655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9" name="正方形/長方形 208">
          <a:extLst>
            <a:ext uri="{FF2B5EF4-FFF2-40B4-BE49-F238E27FC236}">
              <a16:creationId xmlns:a16="http://schemas.microsoft.com/office/drawing/2014/main" id="{5818083E-9642-4407-8FBB-DAA89C5AD49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10" name="正方形/長方形 209">
          <a:extLst>
            <a:ext uri="{FF2B5EF4-FFF2-40B4-BE49-F238E27FC236}">
              <a16:creationId xmlns:a16="http://schemas.microsoft.com/office/drawing/2014/main" id="{442FC692-D40E-460E-8140-1E302A06876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1" name="正方形/長方形 210">
          <a:extLst>
            <a:ext uri="{FF2B5EF4-FFF2-40B4-BE49-F238E27FC236}">
              <a16:creationId xmlns:a16="http://schemas.microsoft.com/office/drawing/2014/main" id="{919C3AB3-CD2A-4F51-A9CC-37C111B11CC4}"/>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2" name="正方形/長方形 211">
          <a:extLst>
            <a:ext uri="{FF2B5EF4-FFF2-40B4-BE49-F238E27FC236}">
              <a16:creationId xmlns:a16="http://schemas.microsoft.com/office/drawing/2014/main" id="{44AFC00D-9DEE-435B-8E6C-161CB1FCEEB4}"/>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3" name="正方形/長方形 212">
          <a:extLst>
            <a:ext uri="{FF2B5EF4-FFF2-40B4-BE49-F238E27FC236}">
              <a16:creationId xmlns:a16="http://schemas.microsoft.com/office/drawing/2014/main" id="{8AA1E9A3-66AA-4088-89A4-02E3B75CE814}"/>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4" name="正方形/長方形 213">
          <a:extLst>
            <a:ext uri="{FF2B5EF4-FFF2-40B4-BE49-F238E27FC236}">
              <a16:creationId xmlns:a16="http://schemas.microsoft.com/office/drawing/2014/main" id="{BD9F181F-632A-4D94-B239-8926080BF5B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5" name="正方形/長方形 214">
          <a:extLst>
            <a:ext uri="{FF2B5EF4-FFF2-40B4-BE49-F238E27FC236}">
              <a16:creationId xmlns:a16="http://schemas.microsoft.com/office/drawing/2014/main" id="{7A3D8EF9-CE17-42D4-9C47-60EB73A050FE}"/>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6" name="正方形/長方形 215">
          <a:extLst>
            <a:ext uri="{FF2B5EF4-FFF2-40B4-BE49-F238E27FC236}">
              <a16:creationId xmlns:a16="http://schemas.microsoft.com/office/drawing/2014/main" id="{178C3566-4DC0-4224-856F-7D42F16D5C5E}"/>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7" name="テキスト ボックス 216">
          <a:extLst>
            <a:ext uri="{FF2B5EF4-FFF2-40B4-BE49-F238E27FC236}">
              <a16:creationId xmlns:a16="http://schemas.microsoft.com/office/drawing/2014/main" id="{8BD4DCEB-A900-4DB5-80BA-C1996BEECDB4}"/>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8" name="直線コネクタ 217">
          <a:extLst>
            <a:ext uri="{FF2B5EF4-FFF2-40B4-BE49-F238E27FC236}">
              <a16:creationId xmlns:a16="http://schemas.microsoft.com/office/drawing/2014/main" id="{12549274-527A-45B9-937C-44697611C517}"/>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9" name="直線コネクタ 218">
          <a:extLst>
            <a:ext uri="{FF2B5EF4-FFF2-40B4-BE49-F238E27FC236}">
              <a16:creationId xmlns:a16="http://schemas.microsoft.com/office/drawing/2014/main" id="{89A647A1-1FAF-4439-BB9E-70077B2232F4}"/>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20" name="テキスト ボックス 219">
          <a:extLst>
            <a:ext uri="{FF2B5EF4-FFF2-40B4-BE49-F238E27FC236}">
              <a16:creationId xmlns:a16="http://schemas.microsoft.com/office/drawing/2014/main" id="{6043AA3D-17B0-4C28-AB36-B44A0A7D4525}"/>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21" name="直線コネクタ 220">
          <a:extLst>
            <a:ext uri="{FF2B5EF4-FFF2-40B4-BE49-F238E27FC236}">
              <a16:creationId xmlns:a16="http://schemas.microsoft.com/office/drawing/2014/main" id="{D842D0E4-708B-4F76-94AE-1AC645FDC03D}"/>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2" name="テキスト ボックス 221">
          <a:extLst>
            <a:ext uri="{FF2B5EF4-FFF2-40B4-BE49-F238E27FC236}">
              <a16:creationId xmlns:a16="http://schemas.microsoft.com/office/drawing/2014/main" id="{0D2EC0A3-648F-4BF0-93C3-91BBA7375FA7}"/>
            </a:ext>
          </a:extLst>
        </xdr:cNvPr>
        <xdr:cNvSpPr txBox="1"/>
      </xdr:nvSpPr>
      <xdr:spPr>
        <a:xfrm>
          <a:off x="5918428" y="1052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3" name="直線コネクタ 222">
          <a:extLst>
            <a:ext uri="{FF2B5EF4-FFF2-40B4-BE49-F238E27FC236}">
              <a16:creationId xmlns:a16="http://schemas.microsoft.com/office/drawing/2014/main" id="{02814179-81A4-4FC7-85DD-9D4FD4FB18C3}"/>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4" name="テキスト ボックス 223">
          <a:extLst>
            <a:ext uri="{FF2B5EF4-FFF2-40B4-BE49-F238E27FC236}">
              <a16:creationId xmlns:a16="http://schemas.microsoft.com/office/drawing/2014/main" id="{9C0B8134-7CEE-48A7-A5CB-449F588FF634}"/>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5" name="直線コネクタ 224">
          <a:extLst>
            <a:ext uri="{FF2B5EF4-FFF2-40B4-BE49-F238E27FC236}">
              <a16:creationId xmlns:a16="http://schemas.microsoft.com/office/drawing/2014/main" id="{936274C3-E244-4DC4-8ED2-755B4BAD1BD0}"/>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6" name="テキスト ボックス 225">
          <a:extLst>
            <a:ext uri="{FF2B5EF4-FFF2-40B4-BE49-F238E27FC236}">
              <a16:creationId xmlns:a16="http://schemas.microsoft.com/office/drawing/2014/main" id="{383EC656-B917-4930-A25F-0DCCFCB6C869}"/>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7" name="直線コネクタ 226">
          <a:extLst>
            <a:ext uri="{FF2B5EF4-FFF2-40B4-BE49-F238E27FC236}">
              <a16:creationId xmlns:a16="http://schemas.microsoft.com/office/drawing/2014/main" id="{A8566652-D592-4E73-AB13-078059FEB057}"/>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8" name="テキスト ボックス 227">
          <a:extLst>
            <a:ext uri="{FF2B5EF4-FFF2-40B4-BE49-F238E27FC236}">
              <a16:creationId xmlns:a16="http://schemas.microsoft.com/office/drawing/2014/main" id="{20302997-65AC-4B47-8B39-71D7FD1D85F6}"/>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37004945-68BA-4742-BBD0-8D94EBEC37C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30" name="テキスト ボックス 229">
          <a:extLst>
            <a:ext uri="{FF2B5EF4-FFF2-40B4-BE49-F238E27FC236}">
              <a16:creationId xmlns:a16="http://schemas.microsoft.com/office/drawing/2014/main" id="{820B0077-67CB-4D1C-94B2-9D3AD9F26D0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1" name="【橋りょう・トンネル】&#10;一人当たり有形固定資産（償却資産）額グラフ枠">
          <a:extLst>
            <a:ext uri="{FF2B5EF4-FFF2-40B4-BE49-F238E27FC236}">
              <a16:creationId xmlns:a16="http://schemas.microsoft.com/office/drawing/2014/main" id="{933F1949-7B99-4F64-9008-D023DAB3FFBD}"/>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99407</xdr:rowOff>
    </xdr:from>
    <xdr:to>
      <xdr:col>54</xdr:col>
      <xdr:colOff>189865</xdr:colOff>
      <xdr:row>64</xdr:row>
      <xdr:rowOff>70947</xdr:rowOff>
    </xdr:to>
    <xdr:cxnSp macro="">
      <xdr:nvCxnSpPr>
        <xdr:cNvPr id="232" name="直線コネクタ 231">
          <a:extLst>
            <a:ext uri="{FF2B5EF4-FFF2-40B4-BE49-F238E27FC236}">
              <a16:creationId xmlns:a16="http://schemas.microsoft.com/office/drawing/2014/main" id="{F8EB694E-3B86-478D-B97F-CF0D6AD0E99F}"/>
            </a:ext>
          </a:extLst>
        </xdr:cNvPr>
        <xdr:cNvCxnSpPr/>
      </xdr:nvCxnSpPr>
      <xdr:spPr>
        <a:xfrm flipV="1">
          <a:off x="10476865" y="9529157"/>
          <a:ext cx="0" cy="1514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74774</xdr:rowOff>
    </xdr:from>
    <xdr:ext cx="534377" cy="259045"/>
    <xdr:sp macro="" textlink="">
      <xdr:nvSpPr>
        <xdr:cNvPr id="233" name="【橋りょう・トンネル】&#10;一人当たり有形固定資産（償却資産）額最小値テキスト">
          <a:extLst>
            <a:ext uri="{FF2B5EF4-FFF2-40B4-BE49-F238E27FC236}">
              <a16:creationId xmlns:a16="http://schemas.microsoft.com/office/drawing/2014/main" id="{F127A515-0B91-41CF-AC28-44467CC60398}"/>
            </a:ext>
          </a:extLst>
        </xdr:cNvPr>
        <xdr:cNvSpPr txBox="1"/>
      </xdr:nvSpPr>
      <xdr:spPr>
        <a:xfrm>
          <a:off x="10515600" y="11047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70947</xdr:rowOff>
    </xdr:from>
    <xdr:to>
      <xdr:col>55</xdr:col>
      <xdr:colOff>88900</xdr:colOff>
      <xdr:row>64</xdr:row>
      <xdr:rowOff>70947</xdr:rowOff>
    </xdr:to>
    <xdr:cxnSp macro="">
      <xdr:nvCxnSpPr>
        <xdr:cNvPr id="234" name="直線コネクタ 233">
          <a:extLst>
            <a:ext uri="{FF2B5EF4-FFF2-40B4-BE49-F238E27FC236}">
              <a16:creationId xmlns:a16="http://schemas.microsoft.com/office/drawing/2014/main" id="{2CBE0227-3DB6-4A62-9AA6-70D9E6A8FE62}"/>
            </a:ext>
          </a:extLst>
        </xdr:cNvPr>
        <xdr:cNvCxnSpPr/>
      </xdr:nvCxnSpPr>
      <xdr:spPr>
        <a:xfrm>
          <a:off x="10388600" y="11043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46084</xdr:rowOff>
    </xdr:from>
    <xdr:ext cx="690189" cy="259045"/>
    <xdr:sp macro="" textlink="">
      <xdr:nvSpPr>
        <xdr:cNvPr id="235" name="【橋りょう・トンネル】&#10;一人当たり有形固定資産（償却資産）額最大値テキスト">
          <a:extLst>
            <a:ext uri="{FF2B5EF4-FFF2-40B4-BE49-F238E27FC236}">
              <a16:creationId xmlns:a16="http://schemas.microsoft.com/office/drawing/2014/main" id="{9BBFB350-903D-4980-AAAF-D76C56756689}"/>
            </a:ext>
          </a:extLst>
        </xdr:cNvPr>
        <xdr:cNvSpPr txBox="1"/>
      </xdr:nvSpPr>
      <xdr:spPr>
        <a:xfrm>
          <a:off x="10515600" y="93043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3,989,088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99407</xdr:rowOff>
    </xdr:from>
    <xdr:to>
      <xdr:col>55</xdr:col>
      <xdr:colOff>88900</xdr:colOff>
      <xdr:row>55</xdr:row>
      <xdr:rowOff>99407</xdr:rowOff>
    </xdr:to>
    <xdr:cxnSp macro="">
      <xdr:nvCxnSpPr>
        <xdr:cNvPr id="236" name="直線コネクタ 235">
          <a:extLst>
            <a:ext uri="{FF2B5EF4-FFF2-40B4-BE49-F238E27FC236}">
              <a16:creationId xmlns:a16="http://schemas.microsoft.com/office/drawing/2014/main" id="{E0CEF999-5BB0-4E0C-A50A-CFDA0EA0862C}"/>
            </a:ext>
          </a:extLst>
        </xdr:cNvPr>
        <xdr:cNvCxnSpPr/>
      </xdr:nvCxnSpPr>
      <xdr:spPr>
        <a:xfrm>
          <a:off x="10388600" y="95291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152823</xdr:rowOff>
    </xdr:from>
    <xdr:ext cx="599010" cy="259045"/>
    <xdr:sp macro="" textlink="">
      <xdr:nvSpPr>
        <xdr:cNvPr id="237" name="【橋りょう・トンネル】&#10;一人当たり有形固定資産（償却資産）額平均値テキスト">
          <a:extLst>
            <a:ext uri="{FF2B5EF4-FFF2-40B4-BE49-F238E27FC236}">
              <a16:creationId xmlns:a16="http://schemas.microsoft.com/office/drawing/2014/main" id="{57053BBD-43AF-408A-BEDE-249471F222B9}"/>
            </a:ext>
          </a:extLst>
        </xdr:cNvPr>
        <xdr:cNvSpPr txBox="1"/>
      </xdr:nvSpPr>
      <xdr:spPr>
        <a:xfrm>
          <a:off x="10515600" y="106112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129946</xdr:rowOff>
    </xdr:from>
    <xdr:to>
      <xdr:col>55</xdr:col>
      <xdr:colOff>50800</xdr:colOff>
      <xdr:row>63</xdr:row>
      <xdr:rowOff>60096</xdr:rowOff>
    </xdr:to>
    <xdr:sp macro="" textlink="">
      <xdr:nvSpPr>
        <xdr:cNvPr id="238" name="フローチャート: 判断 237">
          <a:extLst>
            <a:ext uri="{FF2B5EF4-FFF2-40B4-BE49-F238E27FC236}">
              <a16:creationId xmlns:a16="http://schemas.microsoft.com/office/drawing/2014/main" id="{F89ACBD6-6D41-4F0B-A3F6-2797C22FA82A}"/>
            </a:ext>
          </a:extLst>
        </xdr:cNvPr>
        <xdr:cNvSpPr/>
      </xdr:nvSpPr>
      <xdr:spPr>
        <a:xfrm>
          <a:off x="10426700" y="10759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133301</xdr:rowOff>
    </xdr:from>
    <xdr:to>
      <xdr:col>50</xdr:col>
      <xdr:colOff>165100</xdr:colOff>
      <xdr:row>63</xdr:row>
      <xdr:rowOff>63451</xdr:rowOff>
    </xdr:to>
    <xdr:sp macro="" textlink="">
      <xdr:nvSpPr>
        <xdr:cNvPr id="239" name="フローチャート: 判断 238">
          <a:extLst>
            <a:ext uri="{FF2B5EF4-FFF2-40B4-BE49-F238E27FC236}">
              <a16:creationId xmlns:a16="http://schemas.microsoft.com/office/drawing/2014/main" id="{13986711-0137-425E-BF4A-15BD69A7D4B3}"/>
            </a:ext>
          </a:extLst>
        </xdr:cNvPr>
        <xdr:cNvSpPr/>
      </xdr:nvSpPr>
      <xdr:spPr>
        <a:xfrm>
          <a:off x="9588500" y="10763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138212</xdr:rowOff>
    </xdr:from>
    <xdr:to>
      <xdr:col>46</xdr:col>
      <xdr:colOff>38100</xdr:colOff>
      <xdr:row>63</xdr:row>
      <xdr:rowOff>68362</xdr:rowOff>
    </xdr:to>
    <xdr:sp macro="" textlink="">
      <xdr:nvSpPr>
        <xdr:cNvPr id="240" name="フローチャート: 判断 239">
          <a:extLst>
            <a:ext uri="{FF2B5EF4-FFF2-40B4-BE49-F238E27FC236}">
              <a16:creationId xmlns:a16="http://schemas.microsoft.com/office/drawing/2014/main" id="{E911D053-C1F9-4A6E-B780-ABACF08E057B}"/>
            </a:ext>
          </a:extLst>
        </xdr:cNvPr>
        <xdr:cNvSpPr/>
      </xdr:nvSpPr>
      <xdr:spPr>
        <a:xfrm>
          <a:off x="8699500" y="10768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139816</xdr:rowOff>
    </xdr:from>
    <xdr:to>
      <xdr:col>41</xdr:col>
      <xdr:colOff>101600</xdr:colOff>
      <xdr:row>63</xdr:row>
      <xdr:rowOff>69966</xdr:rowOff>
    </xdr:to>
    <xdr:sp macro="" textlink="">
      <xdr:nvSpPr>
        <xdr:cNvPr id="241" name="フローチャート: 判断 240">
          <a:extLst>
            <a:ext uri="{FF2B5EF4-FFF2-40B4-BE49-F238E27FC236}">
              <a16:creationId xmlns:a16="http://schemas.microsoft.com/office/drawing/2014/main" id="{84C68CC2-95F7-4CAF-BC3E-38F3F6170DA8}"/>
            </a:ext>
          </a:extLst>
        </xdr:cNvPr>
        <xdr:cNvSpPr/>
      </xdr:nvSpPr>
      <xdr:spPr>
        <a:xfrm>
          <a:off x="7810500" y="10769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146561</xdr:rowOff>
    </xdr:from>
    <xdr:to>
      <xdr:col>36</xdr:col>
      <xdr:colOff>165100</xdr:colOff>
      <xdr:row>63</xdr:row>
      <xdr:rowOff>76711</xdr:rowOff>
    </xdr:to>
    <xdr:sp macro="" textlink="">
      <xdr:nvSpPr>
        <xdr:cNvPr id="242" name="フローチャート: 判断 241">
          <a:extLst>
            <a:ext uri="{FF2B5EF4-FFF2-40B4-BE49-F238E27FC236}">
              <a16:creationId xmlns:a16="http://schemas.microsoft.com/office/drawing/2014/main" id="{F7280584-7928-4D24-9C22-338F43669F10}"/>
            </a:ext>
          </a:extLst>
        </xdr:cNvPr>
        <xdr:cNvSpPr/>
      </xdr:nvSpPr>
      <xdr:spPr>
        <a:xfrm>
          <a:off x="6921500" y="10776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1417CD3C-CE92-498D-AB53-1B662341272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21C9A30A-9601-4955-BDD9-50CDFA35B372}"/>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68EF440D-E44A-4BC2-B5D0-8B4AA482D76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7814DFF3-F587-4553-B2D2-222C539AF564}"/>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7" name="テキスト ボックス 246">
          <a:extLst>
            <a:ext uri="{FF2B5EF4-FFF2-40B4-BE49-F238E27FC236}">
              <a16:creationId xmlns:a16="http://schemas.microsoft.com/office/drawing/2014/main" id="{F7CBBA36-6D76-42F2-9492-7595C7D9C372}"/>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161413</xdr:rowOff>
    </xdr:from>
    <xdr:to>
      <xdr:col>55</xdr:col>
      <xdr:colOff>50800</xdr:colOff>
      <xdr:row>64</xdr:row>
      <xdr:rowOff>91563</xdr:rowOff>
    </xdr:to>
    <xdr:sp macro="" textlink="">
      <xdr:nvSpPr>
        <xdr:cNvPr id="248" name="楕円 247">
          <a:extLst>
            <a:ext uri="{FF2B5EF4-FFF2-40B4-BE49-F238E27FC236}">
              <a16:creationId xmlns:a16="http://schemas.microsoft.com/office/drawing/2014/main" id="{7AB47454-51BE-44FA-AED1-70F257F1B268}"/>
            </a:ext>
          </a:extLst>
        </xdr:cNvPr>
        <xdr:cNvSpPr/>
      </xdr:nvSpPr>
      <xdr:spPr>
        <a:xfrm>
          <a:off x="10426700" y="10962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76340</xdr:rowOff>
    </xdr:from>
    <xdr:ext cx="534377" cy="259045"/>
    <xdr:sp macro="" textlink="">
      <xdr:nvSpPr>
        <xdr:cNvPr id="249" name="【橋りょう・トンネル】&#10;一人当たり有形固定資産（償却資産）額該当値テキスト">
          <a:extLst>
            <a:ext uri="{FF2B5EF4-FFF2-40B4-BE49-F238E27FC236}">
              <a16:creationId xmlns:a16="http://schemas.microsoft.com/office/drawing/2014/main" id="{860CCFC0-E7E3-458F-9003-2719F03597D8}"/>
            </a:ext>
          </a:extLst>
        </xdr:cNvPr>
        <xdr:cNvSpPr txBox="1"/>
      </xdr:nvSpPr>
      <xdr:spPr>
        <a:xfrm>
          <a:off x="10515600" y="10877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169146</xdr:rowOff>
    </xdr:from>
    <xdr:to>
      <xdr:col>50</xdr:col>
      <xdr:colOff>165100</xdr:colOff>
      <xdr:row>64</xdr:row>
      <xdr:rowOff>99296</xdr:rowOff>
    </xdr:to>
    <xdr:sp macro="" textlink="">
      <xdr:nvSpPr>
        <xdr:cNvPr id="250" name="楕円 249">
          <a:extLst>
            <a:ext uri="{FF2B5EF4-FFF2-40B4-BE49-F238E27FC236}">
              <a16:creationId xmlns:a16="http://schemas.microsoft.com/office/drawing/2014/main" id="{193DD3BB-2952-442D-A078-6C9498CD0E44}"/>
            </a:ext>
          </a:extLst>
        </xdr:cNvPr>
        <xdr:cNvSpPr/>
      </xdr:nvSpPr>
      <xdr:spPr>
        <a:xfrm>
          <a:off x="9588500" y="1097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40763</xdr:rowOff>
    </xdr:from>
    <xdr:to>
      <xdr:col>55</xdr:col>
      <xdr:colOff>0</xdr:colOff>
      <xdr:row>64</xdr:row>
      <xdr:rowOff>48496</xdr:rowOff>
    </xdr:to>
    <xdr:cxnSp macro="">
      <xdr:nvCxnSpPr>
        <xdr:cNvPr id="251" name="直線コネクタ 250">
          <a:extLst>
            <a:ext uri="{FF2B5EF4-FFF2-40B4-BE49-F238E27FC236}">
              <a16:creationId xmlns:a16="http://schemas.microsoft.com/office/drawing/2014/main" id="{66EE577A-26E3-4ABD-AC8B-B0BCEB687B91}"/>
            </a:ext>
          </a:extLst>
        </xdr:cNvPr>
        <xdr:cNvCxnSpPr/>
      </xdr:nvCxnSpPr>
      <xdr:spPr>
        <a:xfrm flipV="1">
          <a:off x="9639300" y="11013563"/>
          <a:ext cx="838200" cy="7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168670</xdr:rowOff>
    </xdr:from>
    <xdr:to>
      <xdr:col>46</xdr:col>
      <xdr:colOff>38100</xdr:colOff>
      <xdr:row>64</xdr:row>
      <xdr:rowOff>98820</xdr:rowOff>
    </xdr:to>
    <xdr:sp macro="" textlink="">
      <xdr:nvSpPr>
        <xdr:cNvPr id="252" name="楕円 251">
          <a:extLst>
            <a:ext uri="{FF2B5EF4-FFF2-40B4-BE49-F238E27FC236}">
              <a16:creationId xmlns:a16="http://schemas.microsoft.com/office/drawing/2014/main" id="{C71F8D82-ED08-4D22-AFBA-689739B166E3}"/>
            </a:ext>
          </a:extLst>
        </xdr:cNvPr>
        <xdr:cNvSpPr/>
      </xdr:nvSpPr>
      <xdr:spPr>
        <a:xfrm>
          <a:off x="8699500" y="1097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48020</xdr:rowOff>
    </xdr:from>
    <xdr:to>
      <xdr:col>50</xdr:col>
      <xdr:colOff>114300</xdr:colOff>
      <xdr:row>64</xdr:row>
      <xdr:rowOff>48496</xdr:rowOff>
    </xdr:to>
    <xdr:cxnSp macro="">
      <xdr:nvCxnSpPr>
        <xdr:cNvPr id="253" name="直線コネクタ 252">
          <a:extLst>
            <a:ext uri="{FF2B5EF4-FFF2-40B4-BE49-F238E27FC236}">
              <a16:creationId xmlns:a16="http://schemas.microsoft.com/office/drawing/2014/main" id="{DC9806A6-B48A-47B8-9E14-84CDA4671A94}"/>
            </a:ext>
          </a:extLst>
        </xdr:cNvPr>
        <xdr:cNvCxnSpPr/>
      </xdr:nvCxnSpPr>
      <xdr:spPr>
        <a:xfrm>
          <a:off x="8750300" y="11020820"/>
          <a:ext cx="889000" cy="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169184</xdr:rowOff>
    </xdr:from>
    <xdr:to>
      <xdr:col>41</xdr:col>
      <xdr:colOff>101600</xdr:colOff>
      <xdr:row>64</xdr:row>
      <xdr:rowOff>99334</xdr:rowOff>
    </xdr:to>
    <xdr:sp macro="" textlink="">
      <xdr:nvSpPr>
        <xdr:cNvPr id="254" name="楕円 253">
          <a:extLst>
            <a:ext uri="{FF2B5EF4-FFF2-40B4-BE49-F238E27FC236}">
              <a16:creationId xmlns:a16="http://schemas.microsoft.com/office/drawing/2014/main" id="{1D7B9B74-1943-4E6D-9A5E-8E33E8F29828}"/>
            </a:ext>
          </a:extLst>
        </xdr:cNvPr>
        <xdr:cNvSpPr/>
      </xdr:nvSpPr>
      <xdr:spPr>
        <a:xfrm>
          <a:off x="7810500" y="10970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48020</xdr:rowOff>
    </xdr:from>
    <xdr:to>
      <xdr:col>45</xdr:col>
      <xdr:colOff>177800</xdr:colOff>
      <xdr:row>64</xdr:row>
      <xdr:rowOff>48534</xdr:rowOff>
    </xdr:to>
    <xdr:cxnSp macro="">
      <xdr:nvCxnSpPr>
        <xdr:cNvPr id="255" name="直線コネクタ 254">
          <a:extLst>
            <a:ext uri="{FF2B5EF4-FFF2-40B4-BE49-F238E27FC236}">
              <a16:creationId xmlns:a16="http://schemas.microsoft.com/office/drawing/2014/main" id="{BC619CC0-09C5-46F0-A169-4BABFBF9B711}"/>
            </a:ext>
          </a:extLst>
        </xdr:cNvPr>
        <xdr:cNvCxnSpPr/>
      </xdr:nvCxnSpPr>
      <xdr:spPr>
        <a:xfrm flipV="1">
          <a:off x="7861300" y="11020820"/>
          <a:ext cx="889000" cy="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169549</xdr:rowOff>
    </xdr:from>
    <xdr:to>
      <xdr:col>36</xdr:col>
      <xdr:colOff>165100</xdr:colOff>
      <xdr:row>64</xdr:row>
      <xdr:rowOff>99699</xdr:rowOff>
    </xdr:to>
    <xdr:sp macro="" textlink="">
      <xdr:nvSpPr>
        <xdr:cNvPr id="256" name="楕円 255">
          <a:extLst>
            <a:ext uri="{FF2B5EF4-FFF2-40B4-BE49-F238E27FC236}">
              <a16:creationId xmlns:a16="http://schemas.microsoft.com/office/drawing/2014/main" id="{F6DB0787-7BB3-4176-B0D8-DA0A023FA1BF}"/>
            </a:ext>
          </a:extLst>
        </xdr:cNvPr>
        <xdr:cNvSpPr/>
      </xdr:nvSpPr>
      <xdr:spPr>
        <a:xfrm>
          <a:off x="6921500" y="10970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48534</xdr:rowOff>
    </xdr:from>
    <xdr:to>
      <xdr:col>41</xdr:col>
      <xdr:colOff>50800</xdr:colOff>
      <xdr:row>64</xdr:row>
      <xdr:rowOff>48899</xdr:rowOff>
    </xdr:to>
    <xdr:cxnSp macro="">
      <xdr:nvCxnSpPr>
        <xdr:cNvPr id="257" name="直線コネクタ 256">
          <a:extLst>
            <a:ext uri="{FF2B5EF4-FFF2-40B4-BE49-F238E27FC236}">
              <a16:creationId xmlns:a16="http://schemas.microsoft.com/office/drawing/2014/main" id="{1D2E779A-1BB6-4642-92B9-1E23DC463615}"/>
            </a:ext>
          </a:extLst>
        </xdr:cNvPr>
        <xdr:cNvCxnSpPr/>
      </xdr:nvCxnSpPr>
      <xdr:spPr>
        <a:xfrm flipV="1">
          <a:off x="6972300" y="11021334"/>
          <a:ext cx="889000" cy="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79978</xdr:rowOff>
    </xdr:from>
    <xdr:ext cx="599010" cy="259045"/>
    <xdr:sp macro="" textlink="">
      <xdr:nvSpPr>
        <xdr:cNvPr id="258" name="n_1aveValue【橋りょう・トンネル】&#10;一人当たり有形固定資産（償却資産）額">
          <a:extLst>
            <a:ext uri="{FF2B5EF4-FFF2-40B4-BE49-F238E27FC236}">
              <a16:creationId xmlns:a16="http://schemas.microsoft.com/office/drawing/2014/main" id="{F14B98BE-A9B7-4F62-BD4D-1EE892A4D056}"/>
            </a:ext>
          </a:extLst>
        </xdr:cNvPr>
        <xdr:cNvSpPr txBox="1"/>
      </xdr:nvSpPr>
      <xdr:spPr>
        <a:xfrm>
          <a:off x="9327095" y="105384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84889</xdr:rowOff>
    </xdr:from>
    <xdr:ext cx="599010" cy="259045"/>
    <xdr:sp macro="" textlink="">
      <xdr:nvSpPr>
        <xdr:cNvPr id="259" name="n_2aveValue【橋りょう・トンネル】&#10;一人当たり有形固定資産（償却資産）額">
          <a:extLst>
            <a:ext uri="{FF2B5EF4-FFF2-40B4-BE49-F238E27FC236}">
              <a16:creationId xmlns:a16="http://schemas.microsoft.com/office/drawing/2014/main" id="{ABFED3A5-4606-4CC0-ABEA-CBAF953E12BD}"/>
            </a:ext>
          </a:extLst>
        </xdr:cNvPr>
        <xdr:cNvSpPr txBox="1"/>
      </xdr:nvSpPr>
      <xdr:spPr>
        <a:xfrm>
          <a:off x="8450795" y="10543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86493</xdr:rowOff>
    </xdr:from>
    <xdr:ext cx="599010" cy="259045"/>
    <xdr:sp macro="" textlink="">
      <xdr:nvSpPr>
        <xdr:cNvPr id="260" name="n_3aveValue【橋りょう・トンネル】&#10;一人当たり有形固定資産（償却資産）額">
          <a:extLst>
            <a:ext uri="{FF2B5EF4-FFF2-40B4-BE49-F238E27FC236}">
              <a16:creationId xmlns:a16="http://schemas.microsoft.com/office/drawing/2014/main" id="{DC07CC56-3A91-412D-9527-54AA030BC387}"/>
            </a:ext>
          </a:extLst>
        </xdr:cNvPr>
        <xdr:cNvSpPr txBox="1"/>
      </xdr:nvSpPr>
      <xdr:spPr>
        <a:xfrm>
          <a:off x="7561795" y="10544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93238</xdr:rowOff>
    </xdr:from>
    <xdr:ext cx="599010" cy="259045"/>
    <xdr:sp macro="" textlink="">
      <xdr:nvSpPr>
        <xdr:cNvPr id="261" name="n_4aveValue【橋りょう・トンネル】&#10;一人当たり有形固定資産（償却資産）額">
          <a:extLst>
            <a:ext uri="{FF2B5EF4-FFF2-40B4-BE49-F238E27FC236}">
              <a16:creationId xmlns:a16="http://schemas.microsoft.com/office/drawing/2014/main" id="{09BCAD0A-CDEA-4044-84E6-FE232ABF73F3}"/>
            </a:ext>
          </a:extLst>
        </xdr:cNvPr>
        <xdr:cNvSpPr txBox="1"/>
      </xdr:nvSpPr>
      <xdr:spPr>
        <a:xfrm>
          <a:off x="6672795" y="105516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90423</xdr:rowOff>
    </xdr:from>
    <xdr:ext cx="534377" cy="259045"/>
    <xdr:sp macro="" textlink="">
      <xdr:nvSpPr>
        <xdr:cNvPr id="262" name="n_1mainValue【橋りょう・トンネル】&#10;一人当たり有形固定資産（償却資産）額">
          <a:extLst>
            <a:ext uri="{FF2B5EF4-FFF2-40B4-BE49-F238E27FC236}">
              <a16:creationId xmlns:a16="http://schemas.microsoft.com/office/drawing/2014/main" id="{4880030E-6475-48A9-A5B1-6DFDFA0BB011}"/>
            </a:ext>
          </a:extLst>
        </xdr:cNvPr>
        <xdr:cNvSpPr txBox="1"/>
      </xdr:nvSpPr>
      <xdr:spPr>
        <a:xfrm>
          <a:off x="9359411" y="11063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89947</xdr:rowOff>
    </xdr:from>
    <xdr:ext cx="534377" cy="259045"/>
    <xdr:sp macro="" textlink="">
      <xdr:nvSpPr>
        <xdr:cNvPr id="263" name="n_2mainValue【橋りょう・トンネル】&#10;一人当たり有形固定資産（償却資産）額">
          <a:extLst>
            <a:ext uri="{FF2B5EF4-FFF2-40B4-BE49-F238E27FC236}">
              <a16:creationId xmlns:a16="http://schemas.microsoft.com/office/drawing/2014/main" id="{E7DF868C-7B48-43EE-ABC1-BA24FE409957}"/>
            </a:ext>
          </a:extLst>
        </xdr:cNvPr>
        <xdr:cNvSpPr txBox="1"/>
      </xdr:nvSpPr>
      <xdr:spPr>
        <a:xfrm>
          <a:off x="8483111" y="11062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90461</xdr:rowOff>
    </xdr:from>
    <xdr:ext cx="534377" cy="259045"/>
    <xdr:sp macro="" textlink="">
      <xdr:nvSpPr>
        <xdr:cNvPr id="264" name="n_3mainValue【橋りょう・トンネル】&#10;一人当たり有形固定資産（償却資産）額">
          <a:extLst>
            <a:ext uri="{FF2B5EF4-FFF2-40B4-BE49-F238E27FC236}">
              <a16:creationId xmlns:a16="http://schemas.microsoft.com/office/drawing/2014/main" id="{EFE5586D-EC28-42BB-83E8-89D2A571E4EA}"/>
            </a:ext>
          </a:extLst>
        </xdr:cNvPr>
        <xdr:cNvSpPr txBox="1"/>
      </xdr:nvSpPr>
      <xdr:spPr>
        <a:xfrm>
          <a:off x="7594111" y="11063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90826</xdr:rowOff>
    </xdr:from>
    <xdr:ext cx="534377" cy="259045"/>
    <xdr:sp macro="" textlink="">
      <xdr:nvSpPr>
        <xdr:cNvPr id="265" name="n_4mainValue【橋りょう・トンネル】&#10;一人当たり有形固定資産（償却資産）額">
          <a:extLst>
            <a:ext uri="{FF2B5EF4-FFF2-40B4-BE49-F238E27FC236}">
              <a16:creationId xmlns:a16="http://schemas.microsoft.com/office/drawing/2014/main" id="{9B0FE86D-8C2E-41AD-82AA-0594C3C79F82}"/>
            </a:ext>
          </a:extLst>
        </xdr:cNvPr>
        <xdr:cNvSpPr txBox="1"/>
      </xdr:nvSpPr>
      <xdr:spPr>
        <a:xfrm>
          <a:off x="6705111" y="11063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6" name="正方形/長方形 265">
          <a:extLst>
            <a:ext uri="{FF2B5EF4-FFF2-40B4-BE49-F238E27FC236}">
              <a16:creationId xmlns:a16="http://schemas.microsoft.com/office/drawing/2014/main" id="{E096215E-231E-4816-B5B4-7B7EA021604A}"/>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7" name="正方形/長方形 266">
          <a:extLst>
            <a:ext uri="{FF2B5EF4-FFF2-40B4-BE49-F238E27FC236}">
              <a16:creationId xmlns:a16="http://schemas.microsoft.com/office/drawing/2014/main" id="{224F13B2-6741-4C21-9223-1988636F435A}"/>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8" name="正方形/長方形 267">
          <a:extLst>
            <a:ext uri="{FF2B5EF4-FFF2-40B4-BE49-F238E27FC236}">
              <a16:creationId xmlns:a16="http://schemas.microsoft.com/office/drawing/2014/main" id="{3068DC1D-2D4F-46F2-BFA0-9974A5A5CA84}"/>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9" name="正方形/長方形 268">
          <a:extLst>
            <a:ext uri="{FF2B5EF4-FFF2-40B4-BE49-F238E27FC236}">
              <a16:creationId xmlns:a16="http://schemas.microsoft.com/office/drawing/2014/main" id="{7E370196-6C6F-45EC-9724-B2268D4B70F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0" name="正方形/長方形 269">
          <a:extLst>
            <a:ext uri="{FF2B5EF4-FFF2-40B4-BE49-F238E27FC236}">
              <a16:creationId xmlns:a16="http://schemas.microsoft.com/office/drawing/2014/main" id="{B59F3191-9E6A-471B-A67A-62597630A52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1" name="正方形/長方形 270">
          <a:extLst>
            <a:ext uri="{FF2B5EF4-FFF2-40B4-BE49-F238E27FC236}">
              <a16:creationId xmlns:a16="http://schemas.microsoft.com/office/drawing/2014/main" id="{A8E42287-67D5-417E-9859-041C1CDCD79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2" name="正方形/長方形 271">
          <a:extLst>
            <a:ext uri="{FF2B5EF4-FFF2-40B4-BE49-F238E27FC236}">
              <a16:creationId xmlns:a16="http://schemas.microsoft.com/office/drawing/2014/main" id="{4E3A4160-B11C-4DA9-B67E-4FED4D3B3DE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3" name="正方形/長方形 272">
          <a:extLst>
            <a:ext uri="{FF2B5EF4-FFF2-40B4-BE49-F238E27FC236}">
              <a16:creationId xmlns:a16="http://schemas.microsoft.com/office/drawing/2014/main" id="{72BCB088-FC15-44F4-90FD-99534BEE457A}"/>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4" name="テキスト ボックス 273">
          <a:extLst>
            <a:ext uri="{FF2B5EF4-FFF2-40B4-BE49-F238E27FC236}">
              <a16:creationId xmlns:a16="http://schemas.microsoft.com/office/drawing/2014/main" id="{C315CCE7-201A-40AF-85DB-FC66E3EDD6E9}"/>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5" name="直線コネクタ 274">
          <a:extLst>
            <a:ext uri="{FF2B5EF4-FFF2-40B4-BE49-F238E27FC236}">
              <a16:creationId xmlns:a16="http://schemas.microsoft.com/office/drawing/2014/main" id="{3BAAC050-AA1A-4408-8021-E495E46F15B3}"/>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6" name="テキスト ボックス 275">
          <a:extLst>
            <a:ext uri="{FF2B5EF4-FFF2-40B4-BE49-F238E27FC236}">
              <a16:creationId xmlns:a16="http://schemas.microsoft.com/office/drawing/2014/main" id="{5B9F91EF-44A2-49C8-86BB-14802D29409D}"/>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7" name="直線コネクタ 276">
          <a:extLst>
            <a:ext uri="{FF2B5EF4-FFF2-40B4-BE49-F238E27FC236}">
              <a16:creationId xmlns:a16="http://schemas.microsoft.com/office/drawing/2014/main" id="{5C9FB374-04D3-4C30-8C6C-CFDF2EDADD5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8" name="テキスト ボックス 277">
          <a:extLst>
            <a:ext uri="{FF2B5EF4-FFF2-40B4-BE49-F238E27FC236}">
              <a16:creationId xmlns:a16="http://schemas.microsoft.com/office/drawing/2014/main" id="{60BF801B-2D6C-4CFB-91F7-73B8CF63B115}"/>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9" name="直線コネクタ 278">
          <a:extLst>
            <a:ext uri="{FF2B5EF4-FFF2-40B4-BE49-F238E27FC236}">
              <a16:creationId xmlns:a16="http://schemas.microsoft.com/office/drawing/2014/main" id="{A4717258-6754-476C-A428-ED460B4F1685}"/>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80" name="テキスト ボックス 279">
          <a:extLst>
            <a:ext uri="{FF2B5EF4-FFF2-40B4-BE49-F238E27FC236}">
              <a16:creationId xmlns:a16="http://schemas.microsoft.com/office/drawing/2014/main" id="{EDEB2D5A-8757-4EC6-A328-A6D72E4D9B01}"/>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81" name="直線コネクタ 280">
          <a:extLst>
            <a:ext uri="{FF2B5EF4-FFF2-40B4-BE49-F238E27FC236}">
              <a16:creationId xmlns:a16="http://schemas.microsoft.com/office/drawing/2014/main" id="{519E0AB7-436A-41D1-9141-8D78C390370C}"/>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2" name="テキスト ボックス 281">
          <a:extLst>
            <a:ext uri="{FF2B5EF4-FFF2-40B4-BE49-F238E27FC236}">
              <a16:creationId xmlns:a16="http://schemas.microsoft.com/office/drawing/2014/main" id="{702780D2-494C-4F6B-A294-F1073480C8D8}"/>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3" name="直線コネクタ 282">
          <a:extLst>
            <a:ext uri="{FF2B5EF4-FFF2-40B4-BE49-F238E27FC236}">
              <a16:creationId xmlns:a16="http://schemas.microsoft.com/office/drawing/2014/main" id="{F9ECDEF9-0249-4728-8E3D-2156EC3DEF67}"/>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4" name="テキスト ボックス 283">
          <a:extLst>
            <a:ext uri="{FF2B5EF4-FFF2-40B4-BE49-F238E27FC236}">
              <a16:creationId xmlns:a16="http://schemas.microsoft.com/office/drawing/2014/main" id="{3301F26B-07A7-4AB2-8D61-B470C76156F3}"/>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5" name="直線コネクタ 284">
          <a:extLst>
            <a:ext uri="{FF2B5EF4-FFF2-40B4-BE49-F238E27FC236}">
              <a16:creationId xmlns:a16="http://schemas.microsoft.com/office/drawing/2014/main" id="{F1C737BF-7B83-4742-93C9-5DB7DFB54747}"/>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6" name="テキスト ボックス 285">
          <a:extLst>
            <a:ext uri="{FF2B5EF4-FFF2-40B4-BE49-F238E27FC236}">
              <a16:creationId xmlns:a16="http://schemas.microsoft.com/office/drawing/2014/main" id="{23A8B68F-C5F6-4828-B0A2-69B16198C18A}"/>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7" name="直線コネクタ 286">
          <a:extLst>
            <a:ext uri="{FF2B5EF4-FFF2-40B4-BE49-F238E27FC236}">
              <a16:creationId xmlns:a16="http://schemas.microsoft.com/office/drawing/2014/main" id="{34F6C7E0-C567-4BDC-A317-00E92254CF72}"/>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8" name="テキスト ボックス 287">
          <a:extLst>
            <a:ext uri="{FF2B5EF4-FFF2-40B4-BE49-F238E27FC236}">
              <a16:creationId xmlns:a16="http://schemas.microsoft.com/office/drawing/2014/main" id="{87C637B4-5F65-4BDF-8B0F-11A0B0BDFA7E}"/>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9" name="【公営住宅】&#10;有形固定資産減価償却率グラフ枠">
          <a:extLst>
            <a:ext uri="{FF2B5EF4-FFF2-40B4-BE49-F238E27FC236}">
              <a16:creationId xmlns:a16="http://schemas.microsoft.com/office/drawing/2014/main" id="{9D238387-8514-4D80-8565-264EF7EBB0F0}"/>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165736</xdr:rowOff>
    </xdr:from>
    <xdr:to>
      <xdr:col>24</xdr:col>
      <xdr:colOff>62865</xdr:colOff>
      <xdr:row>86</xdr:row>
      <xdr:rowOff>114300</xdr:rowOff>
    </xdr:to>
    <xdr:cxnSp macro="">
      <xdr:nvCxnSpPr>
        <xdr:cNvPr id="290" name="直線コネクタ 289">
          <a:extLst>
            <a:ext uri="{FF2B5EF4-FFF2-40B4-BE49-F238E27FC236}">
              <a16:creationId xmlns:a16="http://schemas.microsoft.com/office/drawing/2014/main" id="{9A10DC7A-21CD-4B88-8020-6E67DB2AD251}"/>
            </a:ext>
          </a:extLst>
        </xdr:cNvPr>
        <xdr:cNvCxnSpPr/>
      </xdr:nvCxnSpPr>
      <xdr:spPr>
        <a:xfrm flipV="1">
          <a:off x="4634865" y="13367386"/>
          <a:ext cx="0" cy="14916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91" name="【公営住宅】&#10;有形固定資産減価償却率最小値テキスト">
          <a:extLst>
            <a:ext uri="{FF2B5EF4-FFF2-40B4-BE49-F238E27FC236}">
              <a16:creationId xmlns:a16="http://schemas.microsoft.com/office/drawing/2014/main" id="{747AAFC7-7C1A-4245-BB95-9386F7523F3B}"/>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2" name="直線コネクタ 291">
          <a:extLst>
            <a:ext uri="{FF2B5EF4-FFF2-40B4-BE49-F238E27FC236}">
              <a16:creationId xmlns:a16="http://schemas.microsoft.com/office/drawing/2014/main" id="{76A73ED7-157E-4665-A276-43A3CA947AF6}"/>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112413</xdr:rowOff>
    </xdr:from>
    <xdr:ext cx="405111" cy="259045"/>
    <xdr:sp macro="" textlink="">
      <xdr:nvSpPr>
        <xdr:cNvPr id="293" name="【公営住宅】&#10;有形固定資産減価償却率最大値テキスト">
          <a:extLst>
            <a:ext uri="{FF2B5EF4-FFF2-40B4-BE49-F238E27FC236}">
              <a16:creationId xmlns:a16="http://schemas.microsoft.com/office/drawing/2014/main" id="{532F6AAD-CFBA-427D-9767-1790D8E15D3C}"/>
            </a:ext>
          </a:extLst>
        </xdr:cNvPr>
        <xdr:cNvSpPr txBox="1"/>
      </xdr:nvSpPr>
      <xdr:spPr>
        <a:xfrm>
          <a:off x="4673600" y="131426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165736</xdr:rowOff>
    </xdr:from>
    <xdr:to>
      <xdr:col>24</xdr:col>
      <xdr:colOff>152400</xdr:colOff>
      <xdr:row>77</xdr:row>
      <xdr:rowOff>165736</xdr:rowOff>
    </xdr:to>
    <xdr:cxnSp macro="">
      <xdr:nvCxnSpPr>
        <xdr:cNvPr id="294" name="直線コネクタ 293">
          <a:extLst>
            <a:ext uri="{FF2B5EF4-FFF2-40B4-BE49-F238E27FC236}">
              <a16:creationId xmlns:a16="http://schemas.microsoft.com/office/drawing/2014/main" id="{75173A3C-7CF0-4262-9AD3-5FDC9682662A}"/>
            </a:ext>
          </a:extLst>
        </xdr:cNvPr>
        <xdr:cNvCxnSpPr/>
      </xdr:nvCxnSpPr>
      <xdr:spPr>
        <a:xfrm>
          <a:off x="4546600" y="13367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87647</xdr:rowOff>
    </xdr:from>
    <xdr:ext cx="405111" cy="259045"/>
    <xdr:sp macro="" textlink="">
      <xdr:nvSpPr>
        <xdr:cNvPr id="295" name="【公営住宅】&#10;有形固定資産減価償却率平均値テキスト">
          <a:extLst>
            <a:ext uri="{FF2B5EF4-FFF2-40B4-BE49-F238E27FC236}">
              <a16:creationId xmlns:a16="http://schemas.microsoft.com/office/drawing/2014/main" id="{96A8278D-985F-4494-847D-9D53DD5B68C5}"/>
            </a:ext>
          </a:extLst>
        </xdr:cNvPr>
        <xdr:cNvSpPr txBox="1"/>
      </xdr:nvSpPr>
      <xdr:spPr>
        <a:xfrm>
          <a:off x="4673600" y="141465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109220</xdr:rowOff>
    </xdr:from>
    <xdr:to>
      <xdr:col>24</xdr:col>
      <xdr:colOff>114300</xdr:colOff>
      <xdr:row>83</xdr:row>
      <xdr:rowOff>39370</xdr:rowOff>
    </xdr:to>
    <xdr:sp macro="" textlink="">
      <xdr:nvSpPr>
        <xdr:cNvPr id="296" name="フローチャート: 判断 295">
          <a:extLst>
            <a:ext uri="{FF2B5EF4-FFF2-40B4-BE49-F238E27FC236}">
              <a16:creationId xmlns:a16="http://schemas.microsoft.com/office/drawing/2014/main" id="{C219A6EC-065D-4ACB-A1A0-BD60443BD236}"/>
            </a:ext>
          </a:extLst>
        </xdr:cNvPr>
        <xdr:cNvSpPr/>
      </xdr:nvSpPr>
      <xdr:spPr>
        <a:xfrm>
          <a:off x="4584700" y="1416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101600</xdr:rowOff>
    </xdr:from>
    <xdr:to>
      <xdr:col>20</xdr:col>
      <xdr:colOff>38100</xdr:colOff>
      <xdr:row>83</xdr:row>
      <xdr:rowOff>31750</xdr:rowOff>
    </xdr:to>
    <xdr:sp macro="" textlink="">
      <xdr:nvSpPr>
        <xdr:cNvPr id="297" name="フローチャート: 判断 296">
          <a:extLst>
            <a:ext uri="{FF2B5EF4-FFF2-40B4-BE49-F238E27FC236}">
              <a16:creationId xmlns:a16="http://schemas.microsoft.com/office/drawing/2014/main" id="{F1358A46-5FDB-461C-94D4-3E629975E0B7}"/>
            </a:ext>
          </a:extLst>
        </xdr:cNvPr>
        <xdr:cNvSpPr/>
      </xdr:nvSpPr>
      <xdr:spPr>
        <a:xfrm>
          <a:off x="37465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90170</xdr:rowOff>
    </xdr:from>
    <xdr:to>
      <xdr:col>15</xdr:col>
      <xdr:colOff>101600</xdr:colOff>
      <xdr:row>83</xdr:row>
      <xdr:rowOff>20320</xdr:rowOff>
    </xdr:to>
    <xdr:sp macro="" textlink="">
      <xdr:nvSpPr>
        <xdr:cNvPr id="298" name="フローチャート: 判断 297">
          <a:extLst>
            <a:ext uri="{FF2B5EF4-FFF2-40B4-BE49-F238E27FC236}">
              <a16:creationId xmlns:a16="http://schemas.microsoft.com/office/drawing/2014/main" id="{FE88121C-8460-4B4E-95B2-B08F568A4894}"/>
            </a:ext>
          </a:extLst>
        </xdr:cNvPr>
        <xdr:cNvSpPr/>
      </xdr:nvSpPr>
      <xdr:spPr>
        <a:xfrm>
          <a:off x="2857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76836</xdr:rowOff>
    </xdr:from>
    <xdr:to>
      <xdr:col>10</xdr:col>
      <xdr:colOff>165100</xdr:colOff>
      <xdr:row>83</xdr:row>
      <xdr:rowOff>6986</xdr:rowOff>
    </xdr:to>
    <xdr:sp macro="" textlink="">
      <xdr:nvSpPr>
        <xdr:cNvPr id="299" name="フローチャート: 判断 298">
          <a:extLst>
            <a:ext uri="{FF2B5EF4-FFF2-40B4-BE49-F238E27FC236}">
              <a16:creationId xmlns:a16="http://schemas.microsoft.com/office/drawing/2014/main" id="{5D752B0E-B03A-4907-979A-88484AC255ED}"/>
            </a:ext>
          </a:extLst>
        </xdr:cNvPr>
        <xdr:cNvSpPr/>
      </xdr:nvSpPr>
      <xdr:spPr>
        <a:xfrm>
          <a:off x="1968500" y="14135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90170</xdr:rowOff>
    </xdr:from>
    <xdr:to>
      <xdr:col>6</xdr:col>
      <xdr:colOff>38100</xdr:colOff>
      <xdr:row>83</xdr:row>
      <xdr:rowOff>20320</xdr:rowOff>
    </xdr:to>
    <xdr:sp macro="" textlink="">
      <xdr:nvSpPr>
        <xdr:cNvPr id="300" name="フローチャート: 判断 299">
          <a:extLst>
            <a:ext uri="{FF2B5EF4-FFF2-40B4-BE49-F238E27FC236}">
              <a16:creationId xmlns:a16="http://schemas.microsoft.com/office/drawing/2014/main" id="{B80ADF2E-C2F2-4B95-BC6C-9E3DBC14B7D7}"/>
            </a:ext>
          </a:extLst>
        </xdr:cNvPr>
        <xdr:cNvSpPr/>
      </xdr:nvSpPr>
      <xdr:spPr>
        <a:xfrm>
          <a:off x="1079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40FE4A92-50B3-47E8-B708-DD3D528D0D6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373C839F-AFDE-4E3D-8000-48BBD723E9C6}"/>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03FF4C50-F1C1-4B39-A0F3-340D3D7F20E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F2BD08E9-9794-4F94-9A93-74934BB04628}"/>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id="{092AD5B1-48C3-42A6-8BA6-879370055730}"/>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86361</xdr:rowOff>
    </xdr:from>
    <xdr:to>
      <xdr:col>24</xdr:col>
      <xdr:colOff>114300</xdr:colOff>
      <xdr:row>82</xdr:row>
      <xdr:rowOff>16511</xdr:rowOff>
    </xdr:to>
    <xdr:sp macro="" textlink="">
      <xdr:nvSpPr>
        <xdr:cNvPr id="306" name="楕円 305">
          <a:extLst>
            <a:ext uri="{FF2B5EF4-FFF2-40B4-BE49-F238E27FC236}">
              <a16:creationId xmlns:a16="http://schemas.microsoft.com/office/drawing/2014/main" id="{16756A53-0E82-4BB1-AF59-D95052C47501}"/>
            </a:ext>
          </a:extLst>
        </xdr:cNvPr>
        <xdr:cNvSpPr/>
      </xdr:nvSpPr>
      <xdr:spPr>
        <a:xfrm>
          <a:off x="4584700" y="13973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109238</xdr:rowOff>
    </xdr:from>
    <xdr:ext cx="405111" cy="259045"/>
    <xdr:sp macro="" textlink="">
      <xdr:nvSpPr>
        <xdr:cNvPr id="307" name="【公営住宅】&#10;有形固定資産減価償却率該当値テキスト">
          <a:extLst>
            <a:ext uri="{FF2B5EF4-FFF2-40B4-BE49-F238E27FC236}">
              <a16:creationId xmlns:a16="http://schemas.microsoft.com/office/drawing/2014/main" id="{D4EC7BC0-429C-488B-B872-A5765F56EBEC}"/>
            </a:ext>
          </a:extLst>
        </xdr:cNvPr>
        <xdr:cNvSpPr txBox="1"/>
      </xdr:nvSpPr>
      <xdr:spPr>
        <a:xfrm>
          <a:off x="4673600" y="13825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48261</xdr:rowOff>
    </xdr:from>
    <xdr:to>
      <xdr:col>20</xdr:col>
      <xdr:colOff>38100</xdr:colOff>
      <xdr:row>81</xdr:row>
      <xdr:rowOff>149861</xdr:rowOff>
    </xdr:to>
    <xdr:sp macro="" textlink="">
      <xdr:nvSpPr>
        <xdr:cNvPr id="308" name="楕円 307">
          <a:extLst>
            <a:ext uri="{FF2B5EF4-FFF2-40B4-BE49-F238E27FC236}">
              <a16:creationId xmlns:a16="http://schemas.microsoft.com/office/drawing/2014/main" id="{CEB6AB11-2C49-4F10-B047-D9798A8803D6}"/>
            </a:ext>
          </a:extLst>
        </xdr:cNvPr>
        <xdr:cNvSpPr/>
      </xdr:nvSpPr>
      <xdr:spPr>
        <a:xfrm>
          <a:off x="3746500" y="13935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99061</xdr:rowOff>
    </xdr:from>
    <xdr:to>
      <xdr:col>24</xdr:col>
      <xdr:colOff>63500</xdr:colOff>
      <xdr:row>81</xdr:row>
      <xdr:rowOff>137161</xdr:rowOff>
    </xdr:to>
    <xdr:cxnSp macro="">
      <xdr:nvCxnSpPr>
        <xdr:cNvPr id="309" name="直線コネクタ 308">
          <a:extLst>
            <a:ext uri="{FF2B5EF4-FFF2-40B4-BE49-F238E27FC236}">
              <a16:creationId xmlns:a16="http://schemas.microsoft.com/office/drawing/2014/main" id="{C562A276-A73D-4861-AE8D-488C88A18CA5}"/>
            </a:ext>
          </a:extLst>
        </xdr:cNvPr>
        <xdr:cNvCxnSpPr/>
      </xdr:nvCxnSpPr>
      <xdr:spPr>
        <a:xfrm>
          <a:off x="3797300" y="13986511"/>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2539</xdr:rowOff>
    </xdr:from>
    <xdr:to>
      <xdr:col>15</xdr:col>
      <xdr:colOff>101600</xdr:colOff>
      <xdr:row>81</xdr:row>
      <xdr:rowOff>104139</xdr:rowOff>
    </xdr:to>
    <xdr:sp macro="" textlink="">
      <xdr:nvSpPr>
        <xdr:cNvPr id="310" name="楕円 309">
          <a:extLst>
            <a:ext uri="{FF2B5EF4-FFF2-40B4-BE49-F238E27FC236}">
              <a16:creationId xmlns:a16="http://schemas.microsoft.com/office/drawing/2014/main" id="{879EBD6D-7F3D-4842-AE96-6DE57C9D7425}"/>
            </a:ext>
          </a:extLst>
        </xdr:cNvPr>
        <xdr:cNvSpPr/>
      </xdr:nvSpPr>
      <xdr:spPr>
        <a:xfrm>
          <a:off x="2857500" y="138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53339</xdr:rowOff>
    </xdr:from>
    <xdr:to>
      <xdr:col>19</xdr:col>
      <xdr:colOff>177800</xdr:colOff>
      <xdr:row>81</xdr:row>
      <xdr:rowOff>99061</xdr:rowOff>
    </xdr:to>
    <xdr:cxnSp macro="">
      <xdr:nvCxnSpPr>
        <xdr:cNvPr id="311" name="直線コネクタ 310">
          <a:extLst>
            <a:ext uri="{FF2B5EF4-FFF2-40B4-BE49-F238E27FC236}">
              <a16:creationId xmlns:a16="http://schemas.microsoft.com/office/drawing/2014/main" id="{301B9249-F5B0-4001-9B7B-B907550C10BB}"/>
            </a:ext>
          </a:extLst>
        </xdr:cNvPr>
        <xdr:cNvCxnSpPr/>
      </xdr:nvCxnSpPr>
      <xdr:spPr>
        <a:xfrm>
          <a:off x="2908300" y="13940789"/>
          <a:ext cx="889000" cy="45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130175</xdr:rowOff>
    </xdr:from>
    <xdr:to>
      <xdr:col>10</xdr:col>
      <xdr:colOff>165100</xdr:colOff>
      <xdr:row>81</xdr:row>
      <xdr:rowOff>60325</xdr:rowOff>
    </xdr:to>
    <xdr:sp macro="" textlink="">
      <xdr:nvSpPr>
        <xdr:cNvPr id="312" name="楕円 311">
          <a:extLst>
            <a:ext uri="{FF2B5EF4-FFF2-40B4-BE49-F238E27FC236}">
              <a16:creationId xmlns:a16="http://schemas.microsoft.com/office/drawing/2014/main" id="{B9730E6E-161D-42BA-BA55-1A8AE44AD59A}"/>
            </a:ext>
          </a:extLst>
        </xdr:cNvPr>
        <xdr:cNvSpPr/>
      </xdr:nvSpPr>
      <xdr:spPr>
        <a:xfrm>
          <a:off x="1968500" y="1384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9525</xdr:rowOff>
    </xdr:from>
    <xdr:to>
      <xdr:col>15</xdr:col>
      <xdr:colOff>50800</xdr:colOff>
      <xdr:row>81</xdr:row>
      <xdr:rowOff>53339</xdr:rowOff>
    </xdr:to>
    <xdr:cxnSp macro="">
      <xdr:nvCxnSpPr>
        <xdr:cNvPr id="313" name="直線コネクタ 312">
          <a:extLst>
            <a:ext uri="{FF2B5EF4-FFF2-40B4-BE49-F238E27FC236}">
              <a16:creationId xmlns:a16="http://schemas.microsoft.com/office/drawing/2014/main" id="{91F64DD2-219A-4174-8925-761BC3AFF0AD}"/>
            </a:ext>
          </a:extLst>
        </xdr:cNvPr>
        <xdr:cNvCxnSpPr/>
      </xdr:nvCxnSpPr>
      <xdr:spPr>
        <a:xfrm>
          <a:off x="2019300" y="13896975"/>
          <a:ext cx="889000" cy="4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84455</xdr:rowOff>
    </xdr:from>
    <xdr:to>
      <xdr:col>6</xdr:col>
      <xdr:colOff>38100</xdr:colOff>
      <xdr:row>81</xdr:row>
      <xdr:rowOff>14605</xdr:rowOff>
    </xdr:to>
    <xdr:sp macro="" textlink="">
      <xdr:nvSpPr>
        <xdr:cNvPr id="314" name="楕円 313">
          <a:extLst>
            <a:ext uri="{FF2B5EF4-FFF2-40B4-BE49-F238E27FC236}">
              <a16:creationId xmlns:a16="http://schemas.microsoft.com/office/drawing/2014/main" id="{0913B43D-8384-4799-80FB-2C5C132F21AE}"/>
            </a:ext>
          </a:extLst>
        </xdr:cNvPr>
        <xdr:cNvSpPr/>
      </xdr:nvSpPr>
      <xdr:spPr>
        <a:xfrm>
          <a:off x="1079500" y="13800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135255</xdr:rowOff>
    </xdr:from>
    <xdr:to>
      <xdr:col>10</xdr:col>
      <xdr:colOff>114300</xdr:colOff>
      <xdr:row>81</xdr:row>
      <xdr:rowOff>9525</xdr:rowOff>
    </xdr:to>
    <xdr:cxnSp macro="">
      <xdr:nvCxnSpPr>
        <xdr:cNvPr id="315" name="直線コネクタ 314">
          <a:extLst>
            <a:ext uri="{FF2B5EF4-FFF2-40B4-BE49-F238E27FC236}">
              <a16:creationId xmlns:a16="http://schemas.microsoft.com/office/drawing/2014/main" id="{E075CCEF-A453-463B-9D89-2809B814A361}"/>
            </a:ext>
          </a:extLst>
        </xdr:cNvPr>
        <xdr:cNvCxnSpPr/>
      </xdr:nvCxnSpPr>
      <xdr:spPr>
        <a:xfrm>
          <a:off x="1130300" y="1385125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22877</xdr:rowOff>
    </xdr:from>
    <xdr:ext cx="405111" cy="259045"/>
    <xdr:sp macro="" textlink="">
      <xdr:nvSpPr>
        <xdr:cNvPr id="316" name="n_1aveValue【公営住宅】&#10;有形固定資産減価償却率">
          <a:extLst>
            <a:ext uri="{FF2B5EF4-FFF2-40B4-BE49-F238E27FC236}">
              <a16:creationId xmlns:a16="http://schemas.microsoft.com/office/drawing/2014/main" id="{D3040ACA-473B-430F-B985-70F882A28D7E}"/>
            </a:ext>
          </a:extLst>
        </xdr:cNvPr>
        <xdr:cNvSpPr txBox="1"/>
      </xdr:nvSpPr>
      <xdr:spPr>
        <a:xfrm>
          <a:off x="3582044" y="1425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11447</xdr:rowOff>
    </xdr:from>
    <xdr:ext cx="405111" cy="259045"/>
    <xdr:sp macro="" textlink="">
      <xdr:nvSpPr>
        <xdr:cNvPr id="317" name="n_2aveValue【公営住宅】&#10;有形固定資産減価償却率">
          <a:extLst>
            <a:ext uri="{FF2B5EF4-FFF2-40B4-BE49-F238E27FC236}">
              <a16:creationId xmlns:a16="http://schemas.microsoft.com/office/drawing/2014/main" id="{78615F39-719C-45CE-B686-FAC9AC57F60F}"/>
            </a:ext>
          </a:extLst>
        </xdr:cNvPr>
        <xdr:cNvSpPr txBox="1"/>
      </xdr:nvSpPr>
      <xdr:spPr>
        <a:xfrm>
          <a:off x="2705744" y="1424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169563</xdr:rowOff>
    </xdr:from>
    <xdr:ext cx="405111" cy="259045"/>
    <xdr:sp macro="" textlink="">
      <xdr:nvSpPr>
        <xdr:cNvPr id="318" name="n_3aveValue【公営住宅】&#10;有形固定資産減価償却率">
          <a:extLst>
            <a:ext uri="{FF2B5EF4-FFF2-40B4-BE49-F238E27FC236}">
              <a16:creationId xmlns:a16="http://schemas.microsoft.com/office/drawing/2014/main" id="{D588B85F-318F-4B50-A98E-59FE618AD738}"/>
            </a:ext>
          </a:extLst>
        </xdr:cNvPr>
        <xdr:cNvSpPr txBox="1"/>
      </xdr:nvSpPr>
      <xdr:spPr>
        <a:xfrm>
          <a:off x="1816744" y="142284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11447</xdr:rowOff>
    </xdr:from>
    <xdr:ext cx="405111" cy="259045"/>
    <xdr:sp macro="" textlink="">
      <xdr:nvSpPr>
        <xdr:cNvPr id="319" name="n_4aveValue【公営住宅】&#10;有形固定資産減価償却率">
          <a:extLst>
            <a:ext uri="{FF2B5EF4-FFF2-40B4-BE49-F238E27FC236}">
              <a16:creationId xmlns:a16="http://schemas.microsoft.com/office/drawing/2014/main" id="{3C57986A-DB93-4A8B-8F3E-757F0E372F21}"/>
            </a:ext>
          </a:extLst>
        </xdr:cNvPr>
        <xdr:cNvSpPr txBox="1"/>
      </xdr:nvSpPr>
      <xdr:spPr>
        <a:xfrm>
          <a:off x="927744" y="1424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166388</xdr:rowOff>
    </xdr:from>
    <xdr:ext cx="405111" cy="259045"/>
    <xdr:sp macro="" textlink="">
      <xdr:nvSpPr>
        <xdr:cNvPr id="320" name="n_1mainValue【公営住宅】&#10;有形固定資産減価償却率">
          <a:extLst>
            <a:ext uri="{FF2B5EF4-FFF2-40B4-BE49-F238E27FC236}">
              <a16:creationId xmlns:a16="http://schemas.microsoft.com/office/drawing/2014/main" id="{AEE5360F-866F-45B0-B539-6A1E2C39F764}"/>
            </a:ext>
          </a:extLst>
        </xdr:cNvPr>
        <xdr:cNvSpPr txBox="1"/>
      </xdr:nvSpPr>
      <xdr:spPr>
        <a:xfrm>
          <a:off x="3582044" y="13710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120666</xdr:rowOff>
    </xdr:from>
    <xdr:ext cx="405111" cy="259045"/>
    <xdr:sp macro="" textlink="">
      <xdr:nvSpPr>
        <xdr:cNvPr id="321" name="n_2mainValue【公営住宅】&#10;有形固定資産減価償却率">
          <a:extLst>
            <a:ext uri="{FF2B5EF4-FFF2-40B4-BE49-F238E27FC236}">
              <a16:creationId xmlns:a16="http://schemas.microsoft.com/office/drawing/2014/main" id="{8DD8BED9-1FEB-4472-9E99-3552CAA0A21A}"/>
            </a:ext>
          </a:extLst>
        </xdr:cNvPr>
        <xdr:cNvSpPr txBox="1"/>
      </xdr:nvSpPr>
      <xdr:spPr>
        <a:xfrm>
          <a:off x="2705744" y="136652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76852</xdr:rowOff>
    </xdr:from>
    <xdr:ext cx="405111" cy="259045"/>
    <xdr:sp macro="" textlink="">
      <xdr:nvSpPr>
        <xdr:cNvPr id="322" name="n_3mainValue【公営住宅】&#10;有形固定資産減価償却率">
          <a:extLst>
            <a:ext uri="{FF2B5EF4-FFF2-40B4-BE49-F238E27FC236}">
              <a16:creationId xmlns:a16="http://schemas.microsoft.com/office/drawing/2014/main" id="{5F1DF60A-A65C-490C-B31F-2531F9F4DB15}"/>
            </a:ext>
          </a:extLst>
        </xdr:cNvPr>
        <xdr:cNvSpPr txBox="1"/>
      </xdr:nvSpPr>
      <xdr:spPr>
        <a:xfrm>
          <a:off x="1816744" y="13621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31132</xdr:rowOff>
    </xdr:from>
    <xdr:ext cx="405111" cy="259045"/>
    <xdr:sp macro="" textlink="">
      <xdr:nvSpPr>
        <xdr:cNvPr id="323" name="n_4mainValue【公営住宅】&#10;有形固定資産減価償却率">
          <a:extLst>
            <a:ext uri="{FF2B5EF4-FFF2-40B4-BE49-F238E27FC236}">
              <a16:creationId xmlns:a16="http://schemas.microsoft.com/office/drawing/2014/main" id="{2BA0F366-904F-47C4-9BC2-CB28E198B6B1}"/>
            </a:ext>
          </a:extLst>
        </xdr:cNvPr>
        <xdr:cNvSpPr txBox="1"/>
      </xdr:nvSpPr>
      <xdr:spPr>
        <a:xfrm>
          <a:off x="927744" y="13575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4" name="正方形/長方形 323">
          <a:extLst>
            <a:ext uri="{FF2B5EF4-FFF2-40B4-BE49-F238E27FC236}">
              <a16:creationId xmlns:a16="http://schemas.microsoft.com/office/drawing/2014/main" id="{7839D879-0D8D-4582-883E-11D7BFECBF6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5" name="正方形/長方形 324">
          <a:extLst>
            <a:ext uri="{FF2B5EF4-FFF2-40B4-BE49-F238E27FC236}">
              <a16:creationId xmlns:a16="http://schemas.microsoft.com/office/drawing/2014/main" id="{56AD2067-CF22-4CB6-9237-54A6F0DEC0D4}"/>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6" name="正方形/長方形 325">
          <a:extLst>
            <a:ext uri="{FF2B5EF4-FFF2-40B4-BE49-F238E27FC236}">
              <a16:creationId xmlns:a16="http://schemas.microsoft.com/office/drawing/2014/main" id="{4E53B928-C1E6-48AC-8586-EF688625D88D}"/>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7" name="正方形/長方形 326">
          <a:extLst>
            <a:ext uri="{FF2B5EF4-FFF2-40B4-BE49-F238E27FC236}">
              <a16:creationId xmlns:a16="http://schemas.microsoft.com/office/drawing/2014/main" id="{58584098-1325-4ECC-B917-3E64F41E36E4}"/>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8" name="正方形/長方形 327">
          <a:extLst>
            <a:ext uri="{FF2B5EF4-FFF2-40B4-BE49-F238E27FC236}">
              <a16:creationId xmlns:a16="http://schemas.microsoft.com/office/drawing/2014/main" id="{451F9D7F-8793-4803-939A-ED1EF2425321}"/>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9" name="正方形/長方形 328">
          <a:extLst>
            <a:ext uri="{FF2B5EF4-FFF2-40B4-BE49-F238E27FC236}">
              <a16:creationId xmlns:a16="http://schemas.microsoft.com/office/drawing/2014/main" id="{AF4F56FE-2FDF-4561-A99F-72BB5E8CD77B}"/>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0" name="正方形/長方形 329">
          <a:extLst>
            <a:ext uri="{FF2B5EF4-FFF2-40B4-BE49-F238E27FC236}">
              <a16:creationId xmlns:a16="http://schemas.microsoft.com/office/drawing/2014/main" id="{CF7E80A7-7A5B-4835-87C8-28FF325D8D61}"/>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1" name="正方形/長方形 330">
          <a:extLst>
            <a:ext uri="{FF2B5EF4-FFF2-40B4-BE49-F238E27FC236}">
              <a16:creationId xmlns:a16="http://schemas.microsoft.com/office/drawing/2014/main" id="{778512C7-8937-499D-98F4-33C33F1B3E2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2" name="テキスト ボックス 331">
          <a:extLst>
            <a:ext uri="{FF2B5EF4-FFF2-40B4-BE49-F238E27FC236}">
              <a16:creationId xmlns:a16="http://schemas.microsoft.com/office/drawing/2014/main" id="{CE4AAD46-600A-4E49-A260-44FDBD819820}"/>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3" name="直線コネクタ 332">
          <a:extLst>
            <a:ext uri="{FF2B5EF4-FFF2-40B4-BE49-F238E27FC236}">
              <a16:creationId xmlns:a16="http://schemas.microsoft.com/office/drawing/2014/main" id="{9FDA3E7F-6024-4981-A6A9-181D275CE61B}"/>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4" name="直線コネクタ 333">
          <a:extLst>
            <a:ext uri="{FF2B5EF4-FFF2-40B4-BE49-F238E27FC236}">
              <a16:creationId xmlns:a16="http://schemas.microsoft.com/office/drawing/2014/main" id="{7F7455D5-6362-462C-9556-BDC19D139860}"/>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5" name="テキスト ボックス 334">
          <a:extLst>
            <a:ext uri="{FF2B5EF4-FFF2-40B4-BE49-F238E27FC236}">
              <a16:creationId xmlns:a16="http://schemas.microsoft.com/office/drawing/2014/main" id="{00D89FCD-E6A3-4421-9E96-821B82067C24}"/>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6" name="直線コネクタ 335">
          <a:extLst>
            <a:ext uri="{FF2B5EF4-FFF2-40B4-BE49-F238E27FC236}">
              <a16:creationId xmlns:a16="http://schemas.microsoft.com/office/drawing/2014/main" id="{8CC37EDD-99EC-46CE-B42A-D74FC63C71E5}"/>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7" name="テキスト ボックス 336">
          <a:extLst>
            <a:ext uri="{FF2B5EF4-FFF2-40B4-BE49-F238E27FC236}">
              <a16:creationId xmlns:a16="http://schemas.microsoft.com/office/drawing/2014/main" id="{1F4B54F3-1856-45F4-96EB-234A4E5AD648}"/>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8" name="直線コネクタ 337">
          <a:extLst>
            <a:ext uri="{FF2B5EF4-FFF2-40B4-BE49-F238E27FC236}">
              <a16:creationId xmlns:a16="http://schemas.microsoft.com/office/drawing/2014/main" id="{FA1EE997-2067-4B28-BAC4-208159B0E0FB}"/>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9" name="テキスト ボックス 338">
          <a:extLst>
            <a:ext uri="{FF2B5EF4-FFF2-40B4-BE49-F238E27FC236}">
              <a16:creationId xmlns:a16="http://schemas.microsoft.com/office/drawing/2014/main" id="{32BB5491-C081-4111-A191-DEE240E1CD02}"/>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40" name="直線コネクタ 339">
          <a:extLst>
            <a:ext uri="{FF2B5EF4-FFF2-40B4-BE49-F238E27FC236}">
              <a16:creationId xmlns:a16="http://schemas.microsoft.com/office/drawing/2014/main" id="{C8570328-266E-4A36-88F0-A28D6A1DB851}"/>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41" name="テキスト ボックス 340">
          <a:extLst>
            <a:ext uri="{FF2B5EF4-FFF2-40B4-BE49-F238E27FC236}">
              <a16:creationId xmlns:a16="http://schemas.microsoft.com/office/drawing/2014/main" id="{606E5EB1-1E5C-401A-A868-B363A01DAEE1}"/>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2" name="直線コネクタ 341">
          <a:extLst>
            <a:ext uri="{FF2B5EF4-FFF2-40B4-BE49-F238E27FC236}">
              <a16:creationId xmlns:a16="http://schemas.microsoft.com/office/drawing/2014/main" id="{5A828498-6553-40D1-8275-5B594D30BD2D}"/>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3" name="テキスト ボックス 342">
          <a:extLst>
            <a:ext uri="{FF2B5EF4-FFF2-40B4-BE49-F238E27FC236}">
              <a16:creationId xmlns:a16="http://schemas.microsoft.com/office/drawing/2014/main" id="{A555D52C-A5CB-4F86-A609-3A43B004169A}"/>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4" name="直線コネクタ 343">
          <a:extLst>
            <a:ext uri="{FF2B5EF4-FFF2-40B4-BE49-F238E27FC236}">
              <a16:creationId xmlns:a16="http://schemas.microsoft.com/office/drawing/2014/main" id="{A9E25398-B90C-4C8F-831D-66F396A46071}"/>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5" name="テキスト ボックス 344">
          <a:extLst>
            <a:ext uri="{FF2B5EF4-FFF2-40B4-BE49-F238E27FC236}">
              <a16:creationId xmlns:a16="http://schemas.microsoft.com/office/drawing/2014/main" id="{8C0B3245-F2BE-4ACC-A43A-8F24777CEB5B}"/>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6" name="直線コネクタ 345">
          <a:extLst>
            <a:ext uri="{FF2B5EF4-FFF2-40B4-BE49-F238E27FC236}">
              <a16:creationId xmlns:a16="http://schemas.microsoft.com/office/drawing/2014/main" id="{9310EC76-6766-4809-9B62-204E86A8B51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7" name="テキスト ボックス 346">
          <a:extLst>
            <a:ext uri="{FF2B5EF4-FFF2-40B4-BE49-F238E27FC236}">
              <a16:creationId xmlns:a16="http://schemas.microsoft.com/office/drawing/2014/main" id="{42E4BEAC-6D87-4820-807C-AB40FACBD7C6}"/>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8" name="【公営住宅】&#10;一人当たり面積グラフ枠">
          <a:extLst>
            <a:ext uri="{FF2B5EF4-FFF2-40B4-BE49-F238E27FC236}">
              <a16:creationId xmlns:a16="http://schemas.microsoft.com/office/drawing/2014/main" id="{B3CBCF34-7646-4FC4-9BCB-E817956D319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167205</xdr:rowOff>
    </xdr:from>
    <xdr:to>
      <xdr:col>54</xdr:col>
      <xdr:colOff>189865</xdr:colOff>
      <xdr:row>86</xdr:row>
      <xdr:rowOff>157624</xdr:rowOff>
    </xdr:to>
    <xdr:cxnSp macro="">
      <xdr:nvCxnSpPr>
        <xdr:cNvPr id="349" name="直線コネクタ 348">
          <a:extLst>
            <a:ext uri="{FF2B5EF4-FFF2-40B4-BE49-F238E27FC236}">
              <a16:creationId xmlns:a16="http://schemas.microsoft.com/office/drawing/2014/main" id="{FC8ECAF8-BE8B-4E9E-AAE4-F06623024105}"/>
            </a:ext>
          </a:extLst>
        </xdr:cNvPr>
        <xdr:cNvCxnSpPr/>
      </xdr:nvCxnSpPr>
      <xdr:spPr>
        <a:xfrm flipV="1">
          <a:off x="10476865" y="13368855"/>
          <a:ext cx="0" cy="1533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161451</xdr:rowOff>
    </xdr:from>
    <xdr:ext cx="469744" cy="259045"/>
    <xdr:sp macro="" textlink="">
      <xdr:nvSpPr>
        <xdr:cNvPr id="350" name="【公営住宅】&#10;一人当たり面積最小値テキスト">
          <a:extLst>
            <a:ext uri="{FF2B5EF4-FFF2-40B4-BE49-F238E27FC236}">
              <a16:creationId xmlns:a16="http://schemas.microsoft.com/office/drawing/2014/main" id="{1C29F80C-819F-4FE9-AA8D-B78A3DEF5BE9}"/>
            </a:ext>
          </a:extLst>
        </xdr:cNvPr>
        <xdr:cNvSpPr txBox="1"/>
      </xdr:nvSpPr>
      <xdr:spPr>
        <a:xfrm>
          <a:off x="10515600" y="149061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157624</xdr:rowOff>
    </xdr:from>
    <xdr:to>
      <xdr:col>55</xdr:col>
      <xdr:colOff>88900</xdr:colOff>
      <xdr:row>86</xdr:row>
      <xdr:rowOff>157624</xdr:rowOff>
    </xdr:to>
    <xdr:cxnSp macro="">
      <xdr:nvCxnSpPr>
        <xdr:cNvPr id="351" name="直線コネクタ 350">
          <a:extLst>
            <a:ext uri="{FF2B5EF4-FFF2-40B4-BE49-F238E27FC236}">
              <a16:creationId xmlns:a16="http://schemas.microsoft.com/office/drawing/2014/main" id="{6C23D70A-8BDE-4451-8AAA-D720AA1FD713}"/>
            </a:ext>
          </a:extLst>
        </xdr:cNvPr>
        <xdr:cNvCxnSpPr/>
      </xdr:nvCxnSpPr>
      <xdr:spPr>
        <a:xfrm>
          <a:off x="10388600" y="14902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113882</xdr:rowOff>
    </xdr:from>
    <xdr:ext cx="534377" cy="259045"/>
    <xdr:sp macro="" textlink="">
      <xdr:nvSpPr>
        <xdr:cNvPr id="352" name="【公営住宅】&#10;一人当たり面積最大値テキスト">
          <a:extLst>
            <a:ext uri="{FF2B5EF4-FFF2-40B4-BE49-F238E27FC236}">
              <a16:creationId xmlns:a16="http://schemas.microsoft.com/office/drawing/2014/main" id="{E0DB1BF3-38EF-4AFC-95D0-3D98F03B0190}"/>
            </a:ext>
          </a:extLst>
        </xdr:cNvPr>
        <xdr:cNvSpPr txBox="1"/>
      </xdr:nvSpPr>
      <xdr:spPr>
        <a:xfrm>
          <a:off x="10515600" y="13144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167205</xdr:rowOff>
    </xdr:from>
    <xdr:to>
      <xdr:col>55</xdr:col>
      <xdr:colOff>88900</xdr:colOff>
      <xdr:row>77</xdr:row>
      <xdr:rowOff>167205</xdr:rowOff>
    </xdr:to>
    <xdr:cxnSp macro="">
      <xdr:nvCxnSpPr>
        <xdr:cNvPr id="353" name="直線コネクタ 352">
          <a:extLst>
            <a:ext uri="{FF2B5EF4-FFF2-40B4-BE49-F238E27FC236}">
              <a16:creationId xmlns:a16="http://schemas.microsoft.com/office/drawing/2014/main" id="{E65F9A2A-FE28-434E-B027-CE6A2670FE83}"/>
            </a:ext>
          </a:extLst>
        </xdr:cNvPr>
        <xdr:cNvCxnSpPr/>
      </xdr:nvCxnSpPr>
      <xdr:spPr>
        <a:xfrm>
          <a:off x="10388600" y="13368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102343</xdr:rowOff>
    </xdr:from>
    <xdr:ext cx="469744" cy="259045"/>
    <xdr:sp macro="" textlink="">
      <xdr:nvSpPr>
        <xdr:cNvPr id="354" name="【公営住宅】&#10;一人当たり面積平均値テキスト">
          <a:extLst>
            <a:ext uri="{FF2B5EF4-FFF2-40B4-BE49-F238E27FC236}">
              <a16:creationId xmlns:a16="http://schemas.microsoft.com/office/drawing/2014/main" id="{10A67516-78A0-496B-B448-0350DF3D9A87}"/>
            </a:ext>
          </a:extLst>
        </xdr:cNvPr>
        <xdr:cNvSpPr txBox="1"/>
      </xdr:nvSpPr>
      <xdr:spPr>
        <a:xfrm>
          <a:off x="10515600" y="146755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123916</xdr:rowOff>
    </xdr:from>
    <xdr:to>
      <xdr:col>55</xdr:col>
      <xdr:colOff>50800</xdr:colOff>
      <xdr:row>86</xdr:row>
      <xdr:rowOff>54066</xdr:rowOff>
    </xdr:to>
    <xdr:sp macro="" textlink="">
      <xdr:nvSpPr>
        <xdr:cNvPr id="355" name="フローチャート: 判断 354">
          <a:extLst>
            <a:ext uri="{FF2B5EF4-FFF2-40B4-BE49-F238E27FC236}">
              <a16:creationId xmlns:a16="http://schemas.microsoft.com/office/drawing/2014/main" id="{D811212B-7ECE-41E7-A94E-133588043324}"/>
            </a:ext>
          </a:extLst>
        </xdr:cNvPr>
        <xdr:cNvSpPr/>
      </xdr:nvSpPr>
      <xdr:spPr>
        <a:xfrm>
          <a:off x="10426700" y="14697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121738</xdr:rowOff>
    </xdr:from>
    <xdr:to>
      <xdr:col>50</xdr:col>
      <xdr:colOff>165100</xdr:colOff>
      <xdr:row>86</xdr:row>
      <xdr:rowOff>51888</xdr:rowOff>
    </xdr:to>
    <xdr:sp macro="" textlink="">
      <xdr:nvSpPr>
        <xdr:cNvPr id="356" name="フローチャート: 判断 355">
          <a:extLst>
            <a:ext uri="{FF2B5EF4-FFF2-40B4-BE49-F238E27FC236}">
              <a16:creationId xmlns:a16="http://schemas.microsoft.com/office/drawing/2014/main" id="{099D3B79-58EA-4D09-B436-C008D2CFAF8F}"/>
            </a:ext>
          </a:extLst>
        </xdr:cNvPr>
        <xdr:cNvSpPr/>
      </xdr:nvSpPr>
      <xdr:spPr>
        <a:xfrm>
          <a:off x="9588500" y="14694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126310</xdr:rowOff>
    </xdr:from>
    <xdr:to>
      <xdr:col>46</xdr:col>
      <xdr:colOff>38100</xdr:colOff>
      <xdr:row>86</xdr:row>
      <xdr:rowOff>56460</xdr:rowOff>
    </xdr:to>
    <xdr:sp macro="" textlink="">
      <xdr:nvSpPr>
        <xdr:cNvPr id="357" name="フローチャート: 判断 356">
          <a:extLst>
            <a:ext uri="{FF2B5EF4-FFF2-40B4-BE49-F238E27FC236}">
              <a16:creationId xmlns:a16="http://schemas.microsoft.com/office/drawing/2014/main" id="{040F51EC-B4B7-4745-8E5C-541F6D679635}"/>
            </a:ext>
          </a:extLst>
        </xdr:cNvPr>
        <xdr:cNvSpPr/>
      </xdr:nvSpPr>
      <xdr:spPr>
        <a:xfrm>
          <a:off x="8699500" y="1469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139373</xdr:rowOff>
    </xdr:from>
    <xdr:to>
      <xdr:col>41</xdr:col>
      <xdr:colOff>101600</xdr:colOff>
      <xdr:row>86</xdr:row>
      <xdr:rowOff>69523</xdr:rowOff>
    </xdr:to>
    <xdr:sp macro="" textlink="">
      <xdr:nvSpPr>
        <xdr:cNvPr id="358" name="フローチャート: 判断 357">
          <a:extLst>
            <a:ext uri="{FF2B5EF4-FFF2-40B4-BE49-F238E27FC236}">
              <a16:creationId xmlns:a16="http://schemas.microsoft.com/office/drawing/2014/main" id="{C453A0BC-A35D-42CE-9B9E-6AD4A7B6BDE3}"/>
            </a:ext>
          </a:extLst>
        </xdr:cNvPr>
        <xdr:cNvSpPr/>
      </xdr:nvSpPr>
      <xdr:spPr>
        <a:xfrm>
          <a:off x="7810500" y="14712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131101</xdr:rowOff>
    </xdr:from>
    <xdr:to>
      <xdr:col>36</xdr:col>
      <xdr:colOff>165100</xdr:colOff>
      <xdr:row>86</xdr:row>
      <xdr:rowOff>61251</xdr:rowOff>
    </xdr:to>
    <xdr:sp macro="" textlink="">
      <xdr:nvSpPr>
        <xdr:cNvPr id="359" name="フローチャート: 判断 358">
          <a:extLst>
            <a:ext uri="{FF2B5EF4-FFF2-40B4-BE49-F238E27FC236}">
              <a16:creationId xmlns:a16="http://schemas.microsoft.com/office/drawing/2014/main" id="{588BC80A-48E8-42AE-B271-DC14A5D0DD63}"/>
            </a:ext>
          </a:extLst>
        </xdr:cNvPr>
        <xdr:cNvSpPr/>
      </xdr:nvSpPr>
      <xdr:spPr>
        <a:xfrm>
          <a:off x="6921500" y="14704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A3DDF0A9-126F-451B-B3C3-B61623E165C0}"/>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1B44B07F-E210-4497-AA19-2E79CC3B2B9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92CDCEB3-4E81-45C8-A386-207EECBC5361}"/>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3" name="テキスト ボックス 362">
          <a:extLst>
            <a:ext uri="{FF2B5EF4-FFF2-40B4-BE49-F238E27FC236}">
              <a16:creationId xmlns:a16="http://schemas.microsoft.com/office/drawing/2014/main" id="{D1117593-1973-414E-B729-090325C896E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4" name="テキスト ボックス 363">
          <a:extLst>
            <a:ext uri="{FF2B5EF4-FFF2-40B4-BE49-F238E27FC236}">
              <a16:creationId xmlns:a16="http://schemas.microsoft.com/office/drawing/2014/main" id="{329EAEA8-D102-4891-A340-F29F79D2ACDD}"/>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65460</xdr:rowOff>
    </xdr:from>
    <xdr:to>
      <xdr:col>55</xdr:col>
      <xdr:colOff>50800</xdr:colOff>
      <xdr:row>84</xdr:row>
      <xdr:rowOff>167060</xdr:rowOff>
    </xdr:to>
    <xdr:sp macro="" textlink="">
      <xdr:nvSpPr>
        <xdr:cNvPr id="365" name="楕円 364">
          <a:extLst>
            <a:ext uri="{FF2B5EF4-FFF2-40B4-BE49-F238E27FC236}">
              <a16:creationId xmlns:a16="http://schemas.microsoft.com/office/drawing/2014/main" id="{78ED3506-10C4-4BE3-A90F-BA775D185AA9}"/>
            </a:ext>
          </a:extLst>
        </xdr:cNvPr>
        <xdr:cNvSpPr/>
      </xdr:nvSpPr>
      <xdr:spPr>
        <a:xfrm>
          <a:off x="10426700" y="14467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88337</xdr:rowOff>
    </xdr:from>
    <xdr:ext cx="469744" cy="259045"/>
    <xdr:sp macro="" textlink="">
      <xdr:nvSpPr>
        <xdr:cNvPr id="366" name="【公営住宅】&#10;一人当たり面積該当値テキスト">
          <a:extLst>
            <a:ext uri="{FF2B5EF4-FFF2-40B4-BE49-F238E27FC236}">
              <a16:creationId xmlns:a16="http://schemas.microsoft.com/office/drawing/2014/main" id="{67FBB640-D87F-4787-8BD1-331D7E4D2AD2}"/>
            </a:ext>
          </a:extLst>
        </xdr:cNvPr>
        <xdr:cNvSpPr txBox="1"/>
      </xdr:nvSpPr>
      <xdr:spPr>
        <a:xfrm>
          <a:off x="10515600" y="14318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68399</xdr:rowOff>
    </xdr:from>
    <xdr:to>
      <xdr:col>50</xdr:col>
      <xdr:colOff>165100</xdr:colOff>
      <xdr:row>84</xdr:row>
      <xdr:rowOff>169999</xdr:rowOff>
    </xdr:to>
    <xdr:sp macro="" textlink="">
      <xdr:nvSpPr>
        <xdr:cNvPr id="367" name="楕円 366">
          <a:extLst>
            <a:ext uri="{FF2B5EF4-FFF2-40B4-BE49-F238E27FC236}">
              <a16:creationId xmlns:a16="http://schemas.microsoft.com/office/drawing/2014/main" id="{EDB78058-FD3C-4E58-A073-11DF77A71F08}"/>
            </a:ext>
          </a:extLst>
        </xdr:cNvPr>
        <xdr:cNvSpPr/>
      </xdr:nvSpPr>
      <xdr:spPr>
        <a:xfrm>
          <a:off x="9588500" y="14470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116260</xdr:rowOff>
    </xdr:from>
    <xdr:to>
      <xdr:col>55</xdr:col>
      <xdr:colOff>0</xdr:colOff>
      <xdr:row>84</xdr:row>
      <xdr:rowOff>119199</xdr:rowOff>
    </xdr:to>
    <xdr:cxnSp macro="">
      <xdr:nvCxnSpPr>
        <xdr:cNvPr id="368" name="直線コネクタ 367">
          <a:extLst>
            <a:ext uri="{FF2B5EF4-FFF2-40B4-BE49-F238E27FC236}">
              <a16:creationId xmlns:a16="http://schemas.microsoft.com/office/drawing/2014/main" id="{61F428A0-C6D4-44AC-8F32-F59AD261BC27}"/>
            </a:ext>
          </a:extLst>
        </xdr:cNvPr>
        <xdr:cNvCxnSpPr/>
      </xdr:nvCxnSpPr>
      <xdr:spPr>
        <a:xfrm flipV="1">
          <a:off x="9639300" y="14518060"/>
          <a:ext cx="838200" cy="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75147</xdr:rowOff>
    </xdr:from>
    <xdr:to>
      <xdr:col>46</xdr:col>
      <xdr:colOff>38100</xdr:colOff>
      <xdr:row>85</xdr:row>
      <xdr:rowOff>5297</xdr:rowOff>
    </xdr:to>
    <xdr:sp macro="" textlink="">
      <xdr:nvSpPr>
        <xdr:cNvPr id="369" name="楕円 368">
          <a:extLst>
            <a:ext uri="{FF2B5EF4-FFF2-40B4-BE49-F238E27FC236}">
              <a16:creationId xmlns:a16="http://schemas.microsoft.com/office/drawing/2014/main" id="{5B548CA9-4426-4C97-BC32-1726C69E70DF}"/>
            </a:ext>
          </a:extLst>
        </xdr:cNvPr>
        <xdr:cNvSpPr/>
      </xdr:nvSpPr>
      <xdr:spPr>
        <a:xfrm>
          <a:off x="8699500" y="144769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119199</xdr:rowOff>
    </xdr:from>
    <xdr:to>
      <xdr:col>50</xdr:col>
      <xdr:colOff>114300</xdr:colOff>
      <xdr:row>84</xdr:row>
      <xdr:rowOff>125947</xdr:rowOff>
    </xdr:to>
    <xdr:cxnSp macro="">
      <xdr:nvCxnSpPr>
        <xdr:cNvPr id="370" name="直線コネクタ 369">
          <a:extLst>
            <a:ext uri="{FF2B5EF4-FFF2-40B4-BE49-F238E27FC236}">
              <a16:creationId xmlns:a16="http://schemas.microsoft.com/office/drawing/2014/main" id="{9D93E2CA-7803-45EC-B531-F963A72455B0}"/>
            </a:ext>
          </a:extLst>
        </xdr:cNvPr>
        <xdr:cNvCxnSpPr/>
      </xdr:nvCxnSpPr>
      <xdr:spPr>
        <a:xfrm flipV="1">
          <a:off x="8750300" y="14520999"/>
          <a:ext cx="889000" cy="6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82223</xdr:rowOff>
    </xdr:from>
    <xdr:to>
      <xdr:col>41</xdr:col>
      <xdr:colOff>101600</xdr:colOff>
      <xdr:row>85</xdr:row>
      <xdr:rowOff>12373</xdr:rowOff>
    </xdr:to>
    <xdr:sp macro="" textlink="">
      <xdr:nvSpPr>
        <xdr:cNvPr id="371" name="楕円 370">
          <a:extLst>
            <a:ext uri="{FF2B5EF4-FFF2-40B4-BE49-F238E27FC236}">
              <a16:creationId xmlns:a16="http://schemas.microsoft.com/office/drawing/2014/main" id="{BE79E88A-8E4E-4209-AC74-3F7E321CD56F}"/>
            </a:ext>
          </a:extLst>
        </xdr:cNvPr>
        <xdr:cNvSpPr/>
      </xdr:nvSpPr>
      <xdr:spPr>
        <a:xfrm>
          <a:off x="7810500" y="1448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125947</xdr:rowOff>
    </xdr:from>
    <xdr:to>
      <xdr:col>45</xdr:col>
      <xdr:colOff>177800</xdr:colOff>
      <xdr:row>84</xdr:row>
      <xdr:rowOff>133023</xdr:rowOff>
    </xdr:to>
    <xdr:cxnSp macro="">
      <xdr:nvCxnSpPr>
        <xdr:cNvPr id="372" name="直線コネクタ 371">
          <a:extLst>
            <a:ext uri="{FF2B5EF4-FFF2-40B4-BE49-F238E27FC236}">
              <a16:creationId xmlns:a16="http://schemas.microsoft.com/office/drawing/2014/main" id="{79D2650C-E320-4019-BC13-580CCECB6342}"/>
            </a:ext>
          </a:extLst>
        </xdr:cNvPr>
        <xdr:cNvCxnSpPr/>
      </xdr:nvCxnSpPr>
      <xdr:spPr>
        <a:xfrm flipV="1">
          <a:off x="7861300" y="14527747"/>
          <a:ext cx="889000" cy="7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87230</xdr:rowOff>
    </xdr:from>
    <xdr:to>
      <xdr:col>36</xdr:col>
      <xdr:colOff>165100</xdr:colOff>
      <xdr:row>85</xdr:row>
      <xdr:rowOff>17380</xdr:rowOff>
    </xdr:to>
    <xdr:sp macro="" textlink="">
      <xdr:nvSpPr>
        <xdr:cNvPr id="373" name="楕円 372">
          <a:extLst>
            <a:ext uri="{FF2B5EF4-FFF2-40B4-BE49-F238E27FC236}">
              <a16:creationId xmlns:a16="http://schemas.microsoft.com/office/drawing/2014/main" id="{32B18B02-471F-4FDD-ACF1-39FC8E60D210}"/>
            </a:ext>
          </a:extLst>
        </xdr:cNvPr>
        <xdr:cNvSpPr/>
      </xdr:nvSpPr>
      <xdr:spPr>
        <a:xfrm>
          <a:off x="6921500" y="1448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133023</xdr:rowOff>
    </xdr:from>
    <xdr:to>
      <xdr:col>41</xdr:col>
      <xdr:colOff>50800</xdr:colOff>
      <xdr:row>84</xdr:row>
      <xdr:rowOff>138030</xdr:rowOff>
    </xdr:to>
    <xdr:cxnSp macro="">
      <xdr:nvCxnSpPr>
        <xdr:cNvPr id="374" name="直線コネクタ 373">
          <a:extLst>
            <a:ext uri="{FF2B5EF4-FFF2-40B4-BE49-F238E27FC236}">
              <a16:creationId xmlns:a16="http://schemas.microsoft.com/office/drawing/2014/main" id="{CCE1329A-CB38-4E4F-9EAF-B6D383DFB52B}"/>
            </a:ext>
          </a:extLst>
        </xdr:cNvPr>
        <xdr:cNvCxnSpPr/>
      </xdr:nvCxnSpPr>
      <xdr:spPr>
        <a:xfrm flipV="1">
          <a:off x="6972300" y="14534823"/>
          <a:ext cx="889000" cy="5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43015</xdr:rowOff>
    </xdr:from>
    <xdr:ext cx="469744" cy="259045"/>
    <xdr:sp macro="" textlink="">
      <xdr:nvSpPr>
        <xdr:cNvPr id="375" name="n_1aveValue【公営住宅】&#10;一人当たり面積">
          <a:extLst>
            <a:ext uri="{FF2B5EF4-FFF2-40B4-BE49-F238E27FC236}">
              <a16:creationId xmlns:a16="http://schemas.microsoft.com/office/drawing/2014/main" id="{C238EFBA-EDD5-4683-AAB4-D9A74444149F}"/>
            </a:ext>
          </a:extLst>
        </xdr:cNvPr>
        <xdr:cNvSpPr txBox="1"/>
      </xdr:nvSpPr>
      <xdr:spPr>
        <a:xfrm>
          <a:off x="9391727" y="14787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47587</xdr:rowOff>
    </xdr:from>
    <xdr:ext cx="469744" cy="259045"/>
    <xdr:sp macro="" textlink="">
      <xdr:nvSpPr>
        <xdr:cNvPr id="376" name="n_2aveValue【公営住宅】&#10;一人当たり面積">
          <a:extLst>
            <a:ext uri="{FF2B5EF4-FFF2-40B4-BE49-F238E27FC236}">
              <a16:creationId xmlns:a16="http://schemas.microsoft.com/office/drawing/2014/main" id="{1B23EE52-663B-4725-BB90-3266A929B442}"/>
            </a:ext>
          </a:extLst>
        </xdr:cNvPr>
        <xdr:cNvSpPr txBox="1"/>
      </xdr:nvSpPr>
      <xdr:spPr>
        <a:xfrm>
          <a:off x="8515427" y="14792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60650</xdr:rowOff>
    </xdr:from>
    <xdr:ext cx="469744" cy="259045"/>
    <xdr:sp macro="" textlink="">
      <xdr:nvSpPr>
        <xdr:cNvPr id="377" name="n_3aveValue【公営住宅】&#10;一人当たり面積">
          <a:extLst>
            <a:ext uri="{FF2B5EF4-FFF2-40B4-BE49-F238E27FC236}">
              <a16:creationId xmlns:a16="http://schemas.microsoft.com/office/drawing/2014/main" id="{AF30B42E-530C-468B-A3D1-97113E43EF6D}"/>
            </a:ext>
          </a:extLst>
        </xdr:cNvPr>
        <xdr:cNvSpPr txBox="1"/>
      </xdr:nvSpPr>
      <xdr:spPr>
        <a:xfrm>
          <a:off x="7626427" y="14805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52378</xdr:rowOff>
    </xdr:from>
    <xdr:ext cx="469744" cy="259045"/>
    <xdr:sp macro="" textlink="">
      <xdr:nvSpPr>
        <xdr:cNvPr id="378" name="n_4aveValue【公営住宅】&#10;一人当たり面積">
          <a:extLst>
            <a:ext uri="{FF2B5EF4-FFF2-40B4-BE49-F238E27FC236}">
              <a16:creationId xmlns:a16="http://schemas.microsoft.com/office/drawing/2014/main" id="{31AE0E78-33B1-4C68-B025-EF21DA1FCEC6}"/>
            </a:ext>
          </a:extLst>
        </xdr:cNvPr>
        <xdr:cNvSpPr txBox="1"/>
      </xdr:nvSpPr>
      <xdr:spPr>
        <a:xfrm>
          <a:off x="6737427" y="14797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15076</xdr:rowOff>
    </xdr:from>
    <xdr:ext cx="469744" cy="259045"/>
    <xdr:sp macro="" textlink="">
      <xdr:nvSpPr>
        <xdr:cNvPr id="379" name="n_1mainValue【公営住宅】&#10;一人当たり面積">
          <a:extLst>
            <a:ext uri="{FF2B5EF4-FFF2-40B4-BE49-F238E27FC236}">
              <a16:creationId xmlns:a16="http://schemas.microsoft.com/office/drawing/2014/main" id="{30B2414C-4B65-48A0-A5D9-D377FC3EB5FE}"/>
            </a:ext>
          </a:extLst>
        </xdr:cNvPr>
        <xdr:cNvSpPr txBox="1"/>
      </xdr:nvSpPr>
      <xdr:spPr>
        <a:xfrm>
          <a:off x="9391727" y="14245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21824</xdr:rowOff>
    </xdr:from>
    <xdr:ext cx="469744" cy="259045"/>
    <xdr:sp macro="" textlink="">
      <xdr:nvSpPr>
        <xdr:cNvPr id="380" name="n_2mainValue【公営住宅】&#10;一人当たり面積">
          <a:extLst>
            <a:ext uri="{FF2B5EF4-FFF2-40B4-BE49-F238E27FC236}">
              <a16:creationId xmlns:a16="http://schemas.microsoft.com/office/drawing/2014/main" id="{D7332628-0734-4F00-AD62-38BCD95C286D}"/>
            </a:ext>
          </a:extLst>
        </xdr:cNvPr>
        <xdr:cNvSpPr txBox="1"/>
      </xdr:nvSpPr>
      <xdr:spPr>
        <a:xfrm>
          <a:off x="8515427" y="14252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28900</xdr:rowOff>
    </xdr:from>
    <xdr:ext cx="469744" cy="259045"/>
    <xdr:sp macro="" textlink="">
      <xdr:nvSpPr>
        <xdr:cNvPr id="381" name="n_3mainValue【公営住宅】&#10;一人当たり面積">
          <a:extLst>
            <a:ext uri="{FF2B5EF4-FFF2-40B4-BE49-F238E27FC236}">
              <a16:creationId xmlns:a16="http://schemas.microsoft.com/office/drawing/2014/main" id="{82D6BD3E-2F93-4803-96C9-FA7192A37D77}"/>
            </a:ext>
          </a:extLst>
        </xdr:cNvPr>
        <xdr:cNvSpPr txBox="1"/>
      </xdr:nvSpPr>
      <xdr:spPr>
        <a:xfrm>
          <a:off x="7626427" y="14259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33907</xdr:rowOff>
    </xdr:from>
    <xdr:ext cx="469744" cy="259045"/>
    <xdr:sp macro="" textlink="">
      <xdr:nvSpPr>
        <xdr:cNvPr id="382" name="n_4mainValue【公営住宅】&#10;一人当たり面積">
          <a:extLst>
            <a:ext uri="{FF2B5EF4-FFF2-40B4-BE49-F238E27FC236}">
              <a16:creationId xmlns:a16="http://schemas.microsoft.com/office/drawing/2014/main" id="{EC8F9D98-0A9B-46FF-86C6-2CC982B7DF29}"/>
            </a:ext>
          </a:extLst>
        </xdr:cNvPr>
        <xdr:cNvSpPr txBox="1"/>
      </xdr:nvSpPr>
      <xdr:spPr>
        <a:xfrm>
          <a:off x="6737427" y="14264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3" name="正方形/長方形 382">
          <a:extLst>
            <a:ext uri="{FF2B5EF4-FFF2-40B4-BE49-F238E27FC236}">
              <a16:creationId xmlns:a16="http://schemas.microsoft.com/office/drawing/2014/main" id="{3C4F8A99-3FA7-4523-89FD-E13B601C4845}"/>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4" name="正方形/長方形 383">
          <a:extLst>
            <a:ext uri="{FF2B5EF4-FFF2-40B4-BE49-F238E27FC236}">
              <a16:creationId xmlns:a16="http://schemas.microsoft.com/office/drawing/2014/main" id="{60938EBF-4E3B-4F9B-8243-93C026875B81}"/>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5" name="正方形/長方形 384">
          <a:extLst>
            <a:ext uri="{FF2B5EF4-FFF2-40B4-BE49-F238E27FC236}">
              <a16:creationId xmlns:a16="http://schemas.microsoft.com/office/drawing/2014/main" id="{B0C582DD-FD54-4868-8EEB-D5E90F7235E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6" name="正方形/長方形 385">
          <a:extLst>
            <a:ext uri="{FF2B5EF4-FFF2-40B4-BE49-F238E27FC236}">
              <a16:creationId xmlns:a16="http://schemas.microsoft.com/office/drawing/2014/main" id="{99FA0612-B602-407D-B7B4-54FCDB8ADC34}"/>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7" name="正方形/長方形 386">
          <a:extLst>
            <a:ext uri="{FF2B5EF4-FFF2-40B4-BE49-F238E27FC236}">
              <a16:creationId xmlns:a16="http://schemas.microsoft.com/office/drawing/2014/main" id="{1106143B-DD79-4D69-A4E1-30A7D831535A}"/>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8" name="正方形/長方形 387">
          <a:extLst>
            <a:ext uri="{FF2B5EF4-FFF2-40B4-BE49-F238E27FC236}">
              <a16:creationId xmlns:a16="http://schemas.microsoft.com/office/drawing/2014/main" id="{1DFC816B-D98B-4845-B789-93E227647686}"/>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9" name="正方形/長方形 388">
          <a:extLst>
            <a:ext uri="{FF2B5EF4-FFF2-40B4-BE49-F238E27FC236}">
              <a16:creationId xmlns:a16="http://schemas.microsoft.com/office/drawing/2014/main" id="{EC7C84C1-EAB0-4B8C-B62A-055EDACE8488}"/>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90" name="正方形/長方形 389">
          <a:extLst>
            <a:ext uri="{FF2B5EF4-FFF2-40B4-BE49-F238E27FC236}">
              <a16:creationId xmlns:a16="http://schemas.microsoft.com/office/drawing/2014/main" id="{5D9B640D-2CBF-4D86-80BF-B1B5AF3E7848}"/>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91" name="正方形/長方形 390">
          <a:extLst>
            <a:ext uri="{FF2B5EF4-FFF2-40B4-BE49-F238E27FC236}">
              <a16:creationId xmlns:a16="http://schemas.microsoft.com/office/drawing/2014/main" id="{62E4579F-A6C1-4BA2-B666-95B8038A12B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2" name="正方形/長方形 391">
          <a:extLst>
            <a:ext uri="{FF2B5EF4-FFF2-40B4-BE49-F238E27FC236}">
              <a16:creationId xmlns:a16="http://schemas.microsoft.com/office/drawing/2014/main" id="{516895C3-BF77-4BCF-8976-CE6AC2F6EBAC}"/>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3" name="正方形/長方形 392">
          <a:extLst>
            <a:ext uri="{FF2B5EF4-FFF2-40B4-BE49-F238E27FC236}">
              <a16:creationId xmlns:a16="http://schemas.microsoft.com/office/drawing/2014/main" id="{BFB3DA1E-E1C1-415C-8C1A-2FF4FFC7AD33}"/>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4" name="正方形/長方形 393">
          <a:extLst>
            <a:ext uri="{FF2B5EF4-FFF2-40B4-BE49-F238E27FC236}">
              <a16:creationId xmlns:a16="http://schemas.microsoft.com/office/drawing/2014/main" id="{5D9F9615-C170-4270-A3DE-4039FBF2544B}"/>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5" name="正方形/長方形 394">
          <a:extLst>
            <a:ext uri="{FF2B5EF4-FFF2-40B4-BE49-F238E27FC236}">
              <a16:creationId xmlns:a16="http://schemas.microsoft.com/office/drawing/2014/main" id="{EFEDC135-30C9-490B-A14C-811743BE77B1}"/>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6" name="正方形/長方形 395">
          <a:extLst>
            <a:ext uri="{FF2B5EF4-FFF2-40B4-BE49-F238E27FC236}">
              <a16:creationId xmlns:a16="http://schemas.microsoft.com/office/drawing/2014/main" id="{D35C7AEA-DA69-421E-AED2-D1EBB4275F72}"/>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7" name="正方形/長方形 396">
          <a:extLst>
            <a:ext uri="{FF2B5EF4-FFF2-40B4-BE49-F238E27FC236}">
              <a16:creationId xmlns:a16="http://schemas.microsoft.com/office/drawing/2014/main" id="{E1866382-F339-4955-A8B7-CBB24408C2F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8" name="正方形/長方形 397">
          <a:extLst>
            <a:ext uri="{FF2B5EF4-FFF2-40B4-BE49-F238E27FC236}">
              <a16:creationId xmlns:a16="http://schemas.microsoft.com/office/drawing/2014/main" id="{4346F526-A58A-4A06-989A-3BAF0F084BDB}"/>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9" name="正方形/長方形 398">
          <a:extLst>
            <a:ext uri="{FF2B5EF4-FFF2-40B4-BE49-F238E27FC236}">
              <a16:creationId xmlns:a16="http://schemas.microsoft.com/office/drawing/2014/main" id="{C1940A69-88F9-452C-ACAA-F06D876DF039}"/>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00" name="正方形/長方形 399">
          <a:extLst>
            <a:ext uri="{FF2B5EF4-FFF2-40B4-BE49-F238E27FC236}">
              <a16:creationId xmlns:a16="http://schemas.microsoft.com/office/drawing/2014/main" id="{73E799E0-4416-428B-A90D-2FE9B33C7D0D}"/>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01" name="正方形/長方形 400">
          <a:extLst>
            <a:ext uri="{FF2B5EF4-FFF2-40B4-BE49-F238E27FC236}">
              <a16:creationId xmlns:a16="http://schemas.microsoft.com/office/drawing/2014/main" id="{A7B98DA4-FA46-4E86-B1B5-942FD93EB57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2" name="正方形/長方形 401">
          <a:extLst>
            <a:ext uri="{FF2B5EF4-FFF2-40B4-BE49-F238E27FC236}">
              <a16:creationId xmlns:a16="http://schemas.microsoft.com/office/drawing/2014/main" id="{42B4D64B-2ACA-4CB0-AFA2-0F0AD294C9C4}"/>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3" name="正方形/長方形 402">
          <a:extLst>
            <a:ext uri="{FF2B5EF4-FFF2-40B4-BE49-F238E27FC236}">
              <a16:creationId xmlns:a16="http://schemas.microsoft.com/office/drawing/2014/main" id="{C832E81C-FBF5-40A6-9C98-E322FD840254}"/>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4" name="正方形/長方形 403">
          <a:extLst>
            <a:ext uri="{FF2B5EF4-FFF2-40B4-BE49-F238E27FC236}">
              <a16:creationId xmlns:a16="http://schemas.microsoft.com/office/drawing/2014/main" id="{75BF51D3-2D9C-48B5-BA6F-A7A20F7DB418}"/>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5" name="正方形/長方形 404">
          <a:extLst>
            <a:ext uri="{FF2B5EF4-FFF2-40B4-BE49-F238E27FC236}">
              <a16:creationId xmlns:a16="http://schemas.microsoft.com/office/drawing/2014/main" id="{67CEE2EA-4403-49BD-8404-71C967CD9554}"/>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6" name="正方形/長方形 405">
          <a:extLst>
            <a:ext uri="{FF2B5EF4-FFF2-40B4-BE49-F238E27FC236}">
              <a16:creationId xmlns:a16="http://schemas.microsoft.com/office/drawing/2014/main" id="{330A6BB9-60DA-468E-ACCE-CB63B584D89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7" name="テキスト ボックス 406">
          <a:extLst>
            <a:ext uri="{FF2B5EF4-FFF2-40B4-BE49-F238E27FC236}">
              <a16:creationId xmlns:a16="http://schemas.microsoft.com/office/drawing/2014/main" id="{82F0272B-C739-46A4-8A76-A903812B7A9D}"/>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8" name="直線コネクタ 407">
          <a:extLst>
            <a:ext uri="{FF2B5EF4-FFF2-40B4-BE49-F238E27FC236}">
              <a16:creationId xmlns:a16="http://schemas.microsoft.com/office/drawing/2014/main" id="{06839AF6-8A7F-4EE0-ADF2-B9DD11BFC548}"/>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9" name="テキスト ボックス 408">
          <a:extLst>
            <a:ext uri="{FF2B5EF4-FFF2-40B4-BE49-F238E27FC236}">
              <a16:creationId xmlns:a16="http://schemas.microsoft.com/office/drawing/2014/main" id="{7DC3D108-15D2-4001-B4DF-9777995887D5}"/>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10" name="直線コネクタ 409">
          <a:extLst>
            <a:ext uri="{FF2B5EF4-FFF2-40B4-BE49-F238E27FC236}">
              <a16:creationId xmlns:a16="http://schemas.microsoft.com/office/drawing/2014/main" id="{B7E06283-D292-46F5-8B3F-B0E130A96C98}"/>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11" name="テキスト ボックス 410">
          <a:extLst>
            <a:ext uri="{FF2B5EF4-FFF2-40B4-BE49-F238E27FC236}">
              <a16:creationId xmlns:a16="http://schemas.microsoft.com/office/drawing/2014/main" id="{A3725685-1A1E-40AA-A5B8-FAA0D18AEC35}"/>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12" name="直線コネクタ 411">
          <a:extLst>
            <a:ext uri="{FF2B5EF4-FFF2-40B4-BE49-F238E27FC236}">
              <a16:creationId xmlns:a16="http://schemas.microsoft.com/office/drawing/2014/main" id="{BAF54721-96B1-40FE-945C-85ED82758743}"/>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3" name="テキスト ボックス 412">
          <a:extLst>
            <a:ext uri="{FF2B5EF4-FFF2-40B4-BE49-F238E27FC236}">
              <a16:creationId xmlns:a16="http://schemas.microsoft.com/office/drawing/2014/main" id="{FE7914DF-89C1-4CB0-A874-06CCE084D714}"/>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4" name="直線コネクタ 413">
          <a:extLst>
            <a:ext uri="{FF2B5EF4-FFF2-40B4-BE49-F238E27FC236}">
              <a16:creationId xmlns:a16="http://schemas.microsoft.com/office/drawing/2014/main" id="{3E72F92B-F222-4763-813F-A47658124C6F}"/>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5" name="テキスト ボックス 414">
          <a:extLst>
            <a:ext uri="{FF2B5EF4-FFF2-40B4-BE49-F238E27FC236}">
              <a16:creationId xmlns:a16="http://schemas.microsoft.com/office/drawing/2014/main" id="{B91ABE0C-39C0-48A4-B99F-2AE54711763E}"/>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6" name="直線コネクタ 415">
          <a:extLst>
            <a:ext uri="{FF2B5EF4-FFF2-40B4-BE49-F238E27FC236}">
              <a16:creationId xmlns:a16="http://schemas.microsoft.com/office/drawing/2014/main" id="{7484E189-439C-4EA2-92A1-007390FDC754}"/>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7" name="テキスト ボックス 416">
          <a:extLst>
            <a:ext uri="{FF2B5EF4-FFF2-40B4-BE49-F238E27FC236}">
              <a16:creationId xmlns:a16="http://schemas.microsoft.com/office/drawing/2014/main" id="{D889AF0D-73D3-4416-B24B-6C2870D747F7}"/>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8" name="直線コネクタ 417">
          <a:extLst>
            <a:ext uri="{FF2B5EF4-FFF2-40B4-BE49-F238E27FC236}">
              <a16:creationId xmlns:a16="http://schemas.microsoft.com/office/drawing/2014/main" id="{1EB098BD-F5E8-4E1B-AA18-17261F2C3391}"/>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9" name="テキスト ボックス 418">
          <a:extLst>
            <a:ext uri="{FF2B5EF4-FFF2-40B4-BE49-F238E27FC236}">
              <a16:creationId xmlns:a16="http://schemas.microsoft.com/office/drawing/2014/main" id="{2B0183BE-0378-491F-A6ED-7225D3DB55E0}"/>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20" name="直線コネクタ 419">
          <a:extLst>
            <a:ext uri="{FF2B5EF4-FFF2-40B4-BE49-F238E27FC236}">
              <a16:creationId xmlns:a16="http://schemas.microsoft.com/office/drawing/2014/main" id="{80CFF609-6B18-4AB0-884A-E696C91F5FF0}"/>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21" name="テキスト ボックス 420">
          <a:extLst>
            <a:ext uri="{FF2B5EF4-FFF2-40B4-BE49-F238E27FC236}">
              <a16:creationId xmlns:a16="http://schemas.microsoft.com/office/drawing/2014/main" id="{71ACA554-3265-4217-A9C9-CBF5EB7B52F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2" name="直線コネクタ 421">
          <a:extLst>
            <a:ext uri="{FF2B5EF4-FFF2-40B4-BE49-F238E27FC236}">
              <a16:creationId xmlns:a16="http://schemas.microsoft.com/office/drawing/2014/main" id="{999A52D9-BF13-4F32-8835-501570CB3EEC}"/>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3" name="【認定こども園・幼稚園・保育所】&#10;有形固定資産減価償却率グラフ枠">
          <a:extLst>
            <a:ext uri="{FF2B5EF4-FFF2-40B4-BE49-F238E27FC236}">
              <a16:creationId xmlns:a16="http://schemas.microsoft.com/office/drawing/2014/main" id="{0C20BDF8-3CF0-47E1-AE94-2031433A3B8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38644</xdr:rowOff>
    </xdr:from>
    <xdr:to>
      <xdr:col>85</xdr:col>
      <xdr:colOff>126364</xdr:colOff>
      <xdr:row>42</xdr:row>
      <xdr:rowOff>92528</xdr:rowOff>
    </xdr:to>
    <xdr:cxnSp macro="">
      <xdr:nvCxnSpPr>
        <xdr:cNvPr id="424" name="直線コネクタ 423">
          <a:extLst>
            <a:ext uri="{FF2B5EF4-FFF2-40B4-BE49-F238E27FC236}">
              <a16:creationId xmlns:a16="http://schemas.microsoft.com/office/drawing/2014/main" id="{A08486A6-4B80-4B32-AD71-9B12F8645249}"/>
            </a:ext>
          </a:extLst>
        </xdr:cNvPr>
        <xdr:cNvCxnSpPr/>
      </xdr:nvCxnSpPr>
      <xdr:spPr>
        <a:xfrm flipV="1">
          <a:off x="16318864" y="5696494"/>
          <a:ext cx="0" cy="1596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5" name="【認定こども園・幼稚園・保育所】&#10;有形固定資産減価償却率最小値テキスト">
          <a:extLst>
            <a:ext uri="{FF2B5EF4-FFF2-40B4-BE49-F238E27FC236}">
              <a16:creationId xmlns:a16="http://schemas.microsoft.com/office/drawing/2014/main" id="{AA033F7A-58A6-49AD-B76C-DC81F4D147A7}"/>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6" name="直線コネクタ 425">
          <a:extLst>
            <a:ext uri="{FF2B5EF4-FFF2-40B4-BE49-F238E27FC236}">
              <a16:creationId xmlns:a16="http://schemas.microsoft.com/office/drawing/2014/main" id="{0B85CD8F-56C1-4C0B-AD65-4A78ED69B969}"/>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156771</xdr:rowOff>
    </xdr:from>
    <xdr:ext cx="340478" cy="259045"/>
    <xdr:sp macro="" textlink="">
      <xdr:nvSpPr>
        <xdr:cNvPr id="427" name="【認定こども園・幼稚園・保育所】&#10;有形固定資産減価償却率最大値テキスト">
          <a:extLst>
            <a:ext uri="{FF2B5EF4-FFF2-40B4-BE49-F238E27FC236}">
              <a16:creationId xmlns:a16="http://schemas.microsoft.com/office/drawing/2014/main" id="{7A4B8616-E80B-46BC-A2E3-661D33BE3424}"/>
            </a:ext>
          </a:extLst>
        </xdr:cNvPr>
        <xdr:cNvSpPr txBox="1"/>
      </xdr:nvSpPr>
      <xdr:spPr>
        <a:xfrm>
          <a:off x="16357600" y="547172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38644</xdr:rowOff>
    </xdr:from>
    <xdr:to>
      <xdr:col>86</xdr:col>
      <xdr:colOff>25400</xdr:colOff>
      <xdr:row>33</xdr:row>
      <xdr:rowOff>38644</xdr:rowOff>
    </xdr:to>
    <xdr:cxnSp macro="">
      <xdr:nvCxnSpPr>
        <xdr:cNvPr id="428" name="直線コネクタ 427">
          <a:extLst>
            <a:ext uri="{FF2B5EF4-FFF2-40B4-BE49-F238E27FC236}">
              <a16:creationId xmlns:a16="http://schemas.microsoft.com/office/drawing/2014/main" id="{CD6DB639-8E46-4B2D-ADAB-BE4AB033A188}"/>
            </a:ext>
          </a:extLst>
        </xdr:cNvPr>
        <xdr:cNvCxnSpPr/>
      </xdr:nvCxnSpPr>
      <xdr:spPr>
        <a:xfrm>
          <a:off x="16230600" y="5696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154413</xdr:rowOff>
    </xdr:from>
    <xdr:ext cx="405111" cy="259045"/>
    <xdr:sp macro="" textlink="">
      <xdr:nvSpPr>
        <xdr:cNvPr id="429" name="【認定こども園・幼稚園・保育所】&#10;有形固定資産減価償却率平均値テキスト">
          <a:extLst>
            <a:ext uri="{FF2B5EF4-FFF2-40B4-BE49-F238E27FC236}">
              <a16:creationId xmlns:a16="http://schemas.microsoft.com/office/drawing/2014/main" id="{6EFDD8F0-A4FB-4A3A-8753-D4CF39E694FB}"/>
            </a:ext>
          </a:extLst>
        </xdr:cNvPr>
        <xdr:cNvSpPr txBox="1"/>
      </xdr:nvSpPr>
      <xdr:spPr>
        <a:xfrm>
          <a:off x="16357600" y="63266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131536</xdr:rowOff>
    </xdr:from>
    <xdr:to>
      <xdr:col>85</xdr:col>
      <xdr:colOff>177800</xdr:colOff>
      <xdr:row>38</xdr:row>
      <xdr:rowOff>61686</xdr:rowOff>
    </xdr:to>
    <xdr:sp macro="" textlink="">
      <xdr:nvSpPr>
        <xdr:cNvPr id="430" name="フローチャート: 判断 429">
          <a:extLst>
            <a:ext uri="{FF2B5EF4-FFF2-40B4-BE49-F238E27FC236}">
              <a16:creationId xmlns:a16="http://schemas.microsoft.com/office/drawing/2014/main" id="{8FF55192-7647-43E6-BE91-C472708DB63A}"/>
            </a:ext>
          </a:extLst>
        </xdr:cNvPr>
        <xdr:cNvSpPr/>
      </xdr:nvSpPr>
      <xdr:spPr>
        <a:xfrm>
          <a:off x="16268700" y="647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111942</xdr:rowOff>
    </xdr:from>
    <xdr:to>
      <xdr:col>81</xdr:col>
      <xdr:colOff>101600</xdr:colOff>
      <xdr:row>38</xdr:row>
      <xdr:rowOff>42092</xdr:rowOff>
    </xdr:to>
    <xdr:sp macro="" textlink="">
      <xdr:nvSpPr>
        <xdr:cNvPr id="431" name="フローチャート: 判断 430">
          <a:extLst>
            <a:ext uri="{FF2B5EF4-FFF2-40B4-BE49-F238E27FC236}">
              <a16:creationId xmlns:a16="http://schemas.microsoft.com/office/drawing/2014/main" id="{238B6062-D67F-4409-8152-1FEA8CA2461E}"/>
            </a:ext>
          </a:extLst>
        </xdr:cNvPr>
        <xdr:cNvSpPr/>
      </xdr:nvSpPr>
      <xdr:spPr>
        <a:xfrm>
          <a:off x="15430500" y="6455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162560</xdr:rowOff>
    </xdr:from>
    <xdr:to>
      <xdr:col>76</xdr:col>
      <xdr:colOff>165100</xdr:colOff>
      <xdr:row>38</xdr:row>
      <xdr:rowOff>92710</xdr:rowOff>
    </xdr:to>
    <xdr:sp macro="" textlink="">
      <xdr:nvSpPr>
        <xdr:cNvPr id="432" name="フローチャート: 判断 431">
          <a:extLst>
            <a:ext uri="{FF2B5EF4-FFF2-40B4-BE49-F238E27FC236}">
              <a16:creationId xmlns:a16="http://schemas.microsoft.com/office/drawing/2014/main" id="{065ECFA3-64F2-461F-AE47-21FA18249F62}"/>
            </a:ext>
          </a:extLst>
        </xdr:cNvPr>
        <xdr:cNvSpPr/>
      </xdr:nvSpPr>
      <xdr:spPr>
        <a:xfrm>
          <a:off x="14541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169091</xdr:rowOff>
    </xdr:from>
    <xdr:to>
      <xdr:col>72</xdr:col>
      <xdr:colOff>38100</xdr:colOff>
      <xdr:row>38</xdr:row>
      <xdr:rowOff>99241</xdr:rowOff>
    </xdr:to>
    <xdr:sp macro="" textlink="">
      <xdr:nvSpPr>
        <xdr:cNvPr id="433" name="フローチャート: 判断 432">
          <a:extLst>
            <a:ext uri="{FF2B5EF4-FFF2-40B4-BE49-F238E27FC236}">
              <a16:creationId xmlns:a16="http://schemas.microsoft.com/office/drawing/2014/main" id="{A5ACDBD5-3BFB-4932-9B96-CBCF7F22944E}"/>
            </a:ext>
          </a:extLst>
        </xdr:cNvPr>
        <xdr:cNvSpPr/>
      </xdr:nvSpPr>
      <xdr:spPr>
        <a:xfrm>
          <a:off x="13652500" y="651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151130</xdr:rowOff>
    </xdr:from>
    <xdr:to>
      <xdr:col>67</xdr:col>
      <xdr:colOff>101600</xdr:colOff>
      <xdr:row>38</xdr:row>
      <xdr:rowOff>81280</xdr:rowOff>
    </xdr:to>
    <xdr:sp macro="" textlink="">
      <xdr:nvSpPr>
        <xdr:cNvPr id="434" name="フローチャート: 判断 433">
          <a:extLst>
            <a:ext uri="{FF2B5EF4-FFF2-40B4-BE49-F238E27FC236}">
              <a16:creationId xmlns:a16="http://schemas.microsoft.com/office/drawing/2014/main" id="{B8BBB3FA-AA60-47CD-ABAC-2E00F393958A}"/>
            </a:ext>
          </a:extLst>
        </xdr:cNvPr>
        <xdr:cNvSpPr/>
      </xdr:nvSpPr>
      <xdr:spPr>
        <a:xfrm>
          <a:off x="12763500" y="649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5A40CC35-3D83-4253-99ED-486CC1BB540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D4BC1701-7996-4571-A0DB-F49D41533FA1}"/>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7" name="テキスト ボックス 436">
          <a:extLst>
            <a:ext uri="{FF2B5EF4-FFF2-40B4-BE49-F238E27FC236}">
              <a16:creationId xmlns:a16="http://schemas.microsoft.com/office/drawing/2014/main" id="{D03BE131-95C6-4C36-967D-F85BCF932B0F}"/>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8" name="テキスト ボックス 437">
          <a:extLst>
            <a:ext uri="{FF2B5EF4-FFF2-40B4-BE49-F238E27FC236}">
              <a16:creationId xmlns:a16="http://schemas.microsoft.com/office/drawing/2014/main" id="{00DDC391-B80D-4DF1-AE1C-FE83BF0B577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9" name="テキスト ボックス 438">
          <a:extLst>
            <a:ext uri="{FF2B5EF4-FFF2-40B4-BE49-F238E27FC236}">
              <a16:creationId xmlns:a16="http://schemas.microsoft.com/office/drawing/2014/main" id="{B36A56AB-C43F-4E6F-9F83-D1EFB36650BE}"/>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95613</xdr:rowOff>
    </xdr:from>
    <xdr:to>
      <xdr:col>85</xdr:col>
      <xdr:colOff>177800</xdr:colOff>
      <xdr:row>39</xdr:row>
      <xdr:rowOff>25763</xdr:rowOff>
    </xdr:to>
    <xdr:sp macro="" textlink="">
      <xdr:nvSpPr>
        <xdr:cNvPr id="440" name="楕円 439">
          <a:extLst>
            <a:ext uri="{FF2B5EF4-FFF2-40B4-BE49-F238E27FC236}">
              <a16:creationId xmlns:a16="http://schemas.microsoft.com/office/drawing/2014/main" id="{3ACA96E5-383C-4EF9-9A66-4A56CFC97D10}"/>
            </a:ext>
          </a:extLst>
        </xdr:cNvPr>
        <xdr:cNvSpPr/>
      </xdr:nvSpPr>
      <xdr:spPr>
        <a:xfrm>
          <a:off x="16268700" y="6610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74040</xdr:rowOff>
    </xdr:from>
    <xdr:ext cx="405111" cy="259045"/>
    <xdr:sp macro="" textlink="">
      <xdr:nvSpPr>
        <xdr:cNvPr id="441" name="【認定こども園・幼稚園・保育所】&#10;有形固定資産減価償却率該当値テキスト">
          <a:extLst>
            <a:ext uri="{FF2B5EF4-FFF2-40B4-BE49-F238E27FC236}">
              <a16:creationId xmlns:a16="http://schemas.microsoft.com/office/drawing/2014/main" id="{21E74311-21ED-4B63-9703-7231BE57611B}"/>
            </a:ext>
          </a:extLst>
        </xdr:cNvPr>
        <xdr:cNvSpPr txBox="1"/>
      </xdr:nvSpPr>
      <xdr:spPr>
        <a:xfrm>
          <a:off x="16357600" y="6589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22134</xdr:rowOff>
    </xdr:from>
    <xdr:to>
      <xdr:col>81</xdr:col>
      <xdr:colOff>101600</xdr:colOff>
      <xdr:row>38</xdr:row>
      <xdr:rowOff>123734</xdr:rowOff>
    </xdr:to>
    <xdr:sp macro="" textlink="">
      <xdr:nvSpPr>
        <xdr:cNvPr id="442" name="楕円 441">
          <a:extLst>
            <a:ext uri="{FF2B5EF4-FFF2-40B4-BE49-F238E27FC236}">
              <a16:creationId xmlns:a16="http://schemas.microsoft.com/office/drawing/2014/main" id="{6066717A-9BE6-45CA-AAD7-43CA32AEBAD5}"/>
            </a:ext>
          </a:extLst>
        </xdr:cNvPr>
        <xdr:cNvSpPr/>
      </xdr:nvSpPr>
      <xdr:spPr>
        <a:xfrm>
          <a:off x="15430500" y="6537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72934</xdr:rowOff>
    </xdr:from>
    <xdr:to>
      <xdr:col>85</xdr:col>
      <xdr:colOff>127000</xdr:colOff>
      <xdr:row>38</xdr:row>
      <xdr:rowOff>146413</xdr:rowOff>
    </xdr:to>
    <xdr:cxnSp macro="">
      <xdr:nvCxnSpPr>
        <xdr:cNvPr id="443" name="直線コネクタ 442">
          <a:extLst>
            <a:ext uri="{FF2B5EF4-FFF2-40B4-BE49-F238E27FC236}">
              <a16:creationId xmlns:a16="http://schemas.microsoft.com/office/drawing/2014/main" id="{0B9A08B3-C331-4597-AF77-E34341C345AC}"/>
            </a:ext>
          </a:extLst>
        </xdr:cNvPr>
        <xdr:cNvCxnSpPr/>
      </xdr:nvCxnSpPr>
      <xdr:spPr>
        <a:xfrm>
          <a:off x="15481300" y="6588034"/>
          <a:ext cx="838200" cy="73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121739</xdr:rowOff>
    </xdr:from>
    <xdr:to>
      <xdr:col>76</xdr:col>
      <xdr:colOff>165100</xdr:colOff>
      <xdr:row>38</xdr:row>
      <xdr:rowOff>51888</xdr:rowOff>
    </xdr:to>
    <xdr:sp macro="" textlink="">
      <xdr:nvSpPr>
        <xdr:cNvPr id="444" name="楕円 443">
          <a:extLst>
            <a:ext uri="{FF2B5EF4-FFF2-40B4-BE49-F238E27FC236}">
              <a16:creationId xmlns:a16="http://schemas.microsoft.com/office/drawing/2014/main" id="{80D01D32-2B00-4D26-AB36-A25B34571045}"/>
            </a:ext>
          </a:extLst>
        </xdr:cNvPr>
        <xdr:cNvSpPr/>
      </xdr:nvSpPr>
      <xdr:spPr>
        <a:xfrm>
          <a:off x="14541500" y="6465389"/>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1088</xdr:rowOff>
    </xdr:from>
    <xdr:to>
      <xdr:col>81</xdr:col>
      <xdr:colOff>50800</xdr:colOff>
      <xdr:row>38</xdr:row>
      <xdr:rowOff>72934</xdr:rowOff>
    </xdr:to>
    <xdr:cxnSp macro="">
      <xdr:nvCxnSpPr>
        <xdr:cNvPr id="445" name="直線コネクタ 444">
          <a:extLst>
            <a:ext uri="{FF2B5EF4-FFF2-40B4-BE49-F238E27FC236}">
              <a16:creationId xmlns:a16="http://schemas.microsoft.com/office/drawing/2014/main" id="{87CCAECB-2D4E-4BF0-8E9B-D186C075B0E9}"/>
            </a:ext>
          </a:extLst>
        </xdr:cNvPr>
        <xdr:cNvCxnSpPr/>
      </xdr:nvCxnSpPr>
      <xdr:spPr>
        <a:xfrm>
          <a:off x="14592300" y="6516188"/>
          <a:ext cx="8890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90714</xdr:rowOff>
    </xdr:from>
    <xdr:to>
      <xdr:col>72</xdr:col>
      <xdr:colOff>38100</xdr:colOff>
      <xdr:row>38</xdr:row>
      <xdr:rowOff>20864</xdr:rowOff>
    </xdr:to>
    <xdr:sp macro="" textlink="">
      <xdr:nvSpPr>
        <xdr:cNvPr id="446" name="楕円 445">
          <a:extLst>
            <a:ext uri="{FF2B5EF4-FFF2-40B4-BE49-F238E27FC236}">
              <a16:creationId xmlns:a16="http://schemas.microsoft.com/office/drawing/2014/main" id="{0BAE6A1F-43A8-4E7F-9E25-867EC9572CC0}"/>
            </a:ext>
          </a:extLst>
        </xdr:cNvPr>
        <xdr:cNvSpPr/>
      </xdr:nvSpPr>
      <xdr:spPr>
        <a:xfrm>
          <a:off x="13652500" y="6434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141514</xdr:rowOff>
    </xdr:from>
    <xdr:to>
      <xdr:col>76</xdr:col>
      <xdr:colOff>114300</xdr:colOff>
      <xdr:row>38</xdr:row>
      <xdr:rowOff>1088</xdr:rowOff>
    </xdr:to>
    <xdr:cxnSp macro="">
      <xdr:nvCxnSpPr>
        <xdr:cNvPr id="447" name="直線コネクタ 446">
          <a:extLst>
            <a:ext uri="{FF2B5EF4-FFF2-40B4-BE49-F238E27FC236}">
              <a16:creationId xmlns:a16="http://schemas.microsoft.com/office/drawing/2014/main" id="{1B435D48-DE87-4441-B1F8-F5AAD1BF3F3C}"/>
            </a:ext>
          </a:extLst>
        </xdr:cNvPr>
        <xdr:cNvCxnSpPr/>
      </xdr:nvCxnSpPr>
      <xdr:spPr>
        <a:xfrm>
          <a:off x="13703300" y="6485164"/>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13970</xdr:rowOff>
    </xdr:from>
    <xdr:to>
      <xdr:col>67</xdr:col>
      <xdr:colOff>101600</xdr:colOff>
      <xdr:row>37</xdr:row>
      <xdr:rowOff>115570</xdr:rowOff>
    </xdr:to>
    <xdr:sp macro="" textlink="">
      <xdr:nvSpPr>
        <xdr:cNvPr id="448" name="楕円 447">
          <a:extLst>
            <a:ext uri="{FF2B5EF4-FFF2-40B4-BE49-F238E27FC236}">
              <a16:creationId xmlns:a16="http://schemas.microsoft.com/office/drawing/2014/main" id="{F71B4983-D97C-481C-816A-CE8A06376274}"/>
            </a:ext>
          </a:extLst>
        </xdr:cNvPr>
        <xdr:cNvSpPr/>
      </xdr:nvSpPr>
      <xdr:spPr>
        <a:xfrm>
          <a:off x="12763500" y="635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64770</xdr:rowOff>
    </xdr:from>
    <xdr:to>
      <xdr:col>71</xdr:col>
      <xdr:colOff>177800</xdr:colOff>
      <xdr:row>37</xdr:row>
      <xdr:rowOff>141514</xdr:rowOff>
    </xdr:to>
    <xdr:cxnSp macro="">
      <xdr:nvCxnSpPr>
        <xdr:cNvPr id="449" name="直線コネクタ 448">
          <a:extLst>
            <a:ext uri="{FF2B5EF4-FFF2-40B4-BE49-F238E27FC236}">
              <a16:creationId xmlns:a16="http://schemas.microsoft.com/office/drawing/2014/main" id="{9948FE40-EE77-488F-9B02-2C2D77F69FDC}"/>
            </a:ext>
          </a:extLst>
        </xdr:cNvPr>
        <xdr:cNvCxnSpPr/>
      </xdr:nvCxnSpPr>
      <xdr:spPr>
        <a:xfrm>
          <a:off x="12814300" y="6408420"/>
          <a:ext cx="889000" cy="76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58619</xdr:rowOff>
    </xdr:from>
    <xdr:ext cx="405111" cy="259045"/>
    <xdr:sp macro="" textlink="">
      <xdr:nvSpPr>
        <xdr:cNvPr id="450" name="n_1aveValue【認定こども園・幼稚園・保育所】&#10;有形固定資産減価償却率">
          <a:extLst>
            <a:ext uri="{FF2B5EF4-FFF2-40B4-BE49-F238E27FC236}">
              <a16:creationId xmlns:a16="http://schemas.microsoft.com/office/drawing/2014/main" id="{266BF5DD-E3C6-4811-9DE4-324E1351E80A}"/>
            </a:ext>
          </a:extLst>
        </xdr:cNvPr>
        <xdr:cNvSpPr txBox="1"/>
      </xdr:nvSpPr>
      <xdr:spPr>
        <a:xfrm>
          <a:off x="15266044" y="62308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83837</xdr:rowOff>
    </xdr:from>
    <xdr:ext cx="405111" cy="259045"/>
    <xdr:sp macro="" textlink="">
      <xdr:nvSpPr>
        <xdr:cNvPr id="451" name="n_2aveValue【認定こども園・幼稚園・保育所】&#10;有形固定資産減価償却率">
          <a:extLst>
            <a:ext uri="{FF2B5EF4-FFF2-40B4-BE49-F238E27FC236}">
              <a16:creationId xmlns:a16="http://schemas.microsoft.com/office/drawing/2014/main" id="{0BABF4B3-6E26-418F-8D11-E2AD6437E719}"/>
            </a:ext>
          </a:extLst>
        </xdr:cNvPr>
        <xdr:cNvSpPr txBox="1"/>
      </xdr:nvSpPr>
      <xdr:spPr>
        <a:xfrm>
          <a:off x="14389744" y="659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90368</xdr:rowOff>
    </xdr:from>
    <xdr:ext cx="405111" cy="259045"/>
    <xdr:sp macro="" textlink="">
      <xdr:nvSpPr>
        <xdr:cNvPr id="452" name="n_3aveValue【認定こども園・幼稚園・保育所】&#10;有形固定資産減価償却率">
          <a:extLst>
            <a:ext uri="{FF2B5EF4-FFF2-40B4-BE49-F238E27FC236}">
              <a16:creationId xmlns:a16="http://schemas.microsoft.com/office/drawing/2014/main" id="{06FD959E-7AF2-4E4A-8887-8426467E18B0}"/>
            </a:ext>
          </a:extLst>
        </xdr:cNvPr>
        <xdr:cNvSpPr txBox="1"/>
      </xdr:nvSpPr>
      <xdr:spPr>
        <a:xfrm>
          <a:off x="13500744" y="6605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72407</xdr:rowOff>
    </xdr:from>
    <xdr:ext cx="405111" cy="259045"/>
    <xdr:sp macro="" textlink="">
      <xdr:nvSpPr>
        <xdr:cNvPr id="453" name="n_4aveValue【認定こども園・幼稚園・保育所】&#10;有形固定資産減価償却率">
          <a:extLst>
            <a:ext uri="{FF2B5EF4-FFF2-40B4-BE49-F238E27FC236}">
              <a16:creationId xmlns:a16="http://schemas.microsoft.com/office/drawing/2014/main" id="{A7EF3E8D-6699-466B-93DE-A3974CE5EFD9}"/>
            </a:ext>
          </a:extLst>
        </xdr:cNvPr>
        <xdr:cNvSpPr txBox="1"/>
      </xdr:nvSpPr>
      <xdr:spPr>
        <a:xfrm>
          <a:off x="12611744" y="658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114861</xdr:rowOff>
    </xdr:from>
    <xdr:ext cx="405111" cy="259045"/>
    <xdr:sp macro="" textlink="">
      <xdr:nvSpPr>
        <xdr:cNvPr id="454" name="n_1mainValue【認定こども園・幼稚園・保育所】&#10;有形固定資産減価償却率">
          <a:extLst>
            <a:ext uri="{FF2B5EF4-FFF2-40B4-BE49-F238E27FC236}">
              <a16:creationId xmlns:a16="http://schemas.microsoft.com/office/drawing/2014/main" id="{42DF8411-2E0E-4112-B7B1-409ACFFE5497}"/>
            </a:ext>
          </a:extLst>
        </xdr:cNvPr>
        <xdr:cNvSpPr txBox="1"/>
      </xdr:nvSpPr>
      <xdr:spPr>
        <a:xfrm>
          <a:off x="15266044" y="6629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68416</xdr:rowOff>
    </xdr:from>
    <xdr:ext cx="405111" cy="259045"/>
    <xdr:sp macro="" textlink="">
      <xdr:nvSpPr>
        <xdr:cNvPr id="455" name="n_2mainValue【認定こども園・幼稚園・保育所】&#10;有形固定資産減価償却率">
          <a:extLst>
            <a:ext uri="{FF2B5EF4-FFF2-40B4-BE49-F238E27FC236}">
              <a16:creationId xmlns:a16="http://schemas.microsoft.com/office/drawing/2014/main" id="{6C918A60-9AE7-4008-967B-0EA315E05FCD}"/>
            </a:ext>
          </a:extLst>
        </xdr:cNvPr>
        <xdr:cNvSpPr txBox="1"/>
      </xdr:nvSpPr>
      <xdr:spPr>
        <a:xfrm>
          <a:off x="14389744" y="6240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37391</xdr:rowOff>
    </xdr:from>
    <xdr:ext cx="405111" cy="259045"/>
    <xdr:sp macro="" textlink="">
      <xdr:nvSpPr>
        <xdr:cNvPr id="456" name="n_3mainValue【認定こども園・幼稚園・保育所】&#10;有形固定資産減価償却率">
          <a:extLst>
            <a:ext uri="{FF2B5EF4-FFF2-40B4-BE49-F238E27FC236}">
              <a16:creationId xmlns:a16="http://schemas.microsoft.com/office/drawing/2014/main" id="{A69E12AF-BCFB-4A95-AE5A-8CCEF5E6EF39}"/>
            </a:ext>
          </a:extLst>
        </xdr:cNvPr>
        <xdr:cNvSpPr txBox="1"/>
      </xdr:nvSpPr>
      <xdr:spPr>
        <a:xfrm>
          <a:off x="13500744" y="6209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132097</xdr:rowOff>
    </xdr:from>
    <xdr:ext cx="405111" cy="259045"/>
    <xdr:sp macro="" textlink="">
      <xdr:nvSpPr>
        <xdr:cNvPr id="457" name="n_4mainValue【認定こども園・幼稚園・保育所】&#10;有形固定資産減価償却率">
          <a:extLst>
            <a:ext uri="{FF2B5EF4-FFF2-40B4-BE49-F238E27FC236}">
              <a16:creationId xmlns:a16="http://schemas.microsoft.com/office/drawing/2014/main" id="{DD67F3FE-C93E-4CFA-B164-E1721ABA8F49}"/>
            </a:ext>
          </a:extLst>
        </xdr:cNvPr>
        <xdr:cNvSpPr txBox="1"/>
      </xdr:nvSpPr>
      <xdr:spPr>
        <a:xfrm>
          <a:off x="12611744"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8" name="正方形/長方形 457">
          <a:extLst>
            <a:ext uri="{FF2B5EF4-FFF2-40B4-BE49-F238E27FC236}">
              <a16:creationId xmlns:a16="http://schemas.microsoft.com/office/drawing/2014/main" id="{26A01AF3-B8B3-41BD-BC98-FEAA420F901A}"/>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9" name="正方形/長方形 458">
          <a:extLst>
            <a:ext uri="{FF2B5EF4-FFF2-40B4-BE49-F238E27FC236}">
              <a16:creationId xmlns:a16="http://schemas.microsoft.com/office/drawing/2014/main" id="{E6CAC44E-D696-4F46-9C9E-C36D609EEE22}"/>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60" name="正方形/長方形 459">
          <a:extLst>
            <a:ext uri="{FF2B5EF4-FFF2-40B4-BE49-F238E27FC236}">
              <a16:creationId xmlns:a16="http://schemas.microsoft.com/office/drawing/2014/main" id="{F5F4BDEF-F029-4D9E-B30C-880E96A18BE8}"/>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1" name="正方形/長方形 460">
          <a:extLst>
            <a:ext uri="{FF2B5EF4-FFF2-40B4-BE49-F238E27FC236}">
              <a16:creationId xmlns:a16="http://schemas.microsoft.com/office/drawing/2014/main" id="{9A51F8DC-8DAE-4D27-88B5-901EA0B64D3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2" name="正方形/長方形 461">
          <a:extLst>
            <a:ext uri="{FF2B5EF4-FFF2-40B4-BE49-F238E27FC236}">
              <a16:creationId xmlns:a16="http://schemas.microsoft.com/office/drawing/2014/main" id="{1957389B-A527-47B2-90A4-C99BB8E8DDEE}"/>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3" name="正方形/長方形 462">
          <a:extLst>
            <a:ext uri="{FF2B5EF4-FFF2-40B4-BE49-F238E27FC236}">
              <a16:creationId xmlns:a16="http://schemas.microsoft.com/office/drawing/2014/main" id="{EA37ACF2-A1DE-4744-891B-C7BDE4C85533}"/>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4" name="正方形/長方形 463">
          <a:extLst>
            <a:ext uri="{FF2B5EF4-FFF2-40B4-BE49-F238E27FC236}">
              <a16:creationId xmlns:a16="http://schemas.microsoft.com/office/drawing/2014/main" id="{D2701E52-485A-40E2-B104-55ED90A2D087}"/>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5" name="正方形/長方形 464">
          <a:extLst>
            <a:ext uri="{FF2B5EF4-FFF2-40B4-BE49-F238E27FC236}">
              <a16:creationId xmlns:a16="http://schemas.microsoft.com/office/drawing/2014/main" id="{6C4B68AF-58F7-40A2-9EC3-5BA145FF0FC0}"/>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6" name="テキスト ボックス 465">
          <a:extLst>
            <a:ext uri="{FF2B5EF4-FFF2-40B4-BE49-F238E27FC236}">
              <a16:creationId xmlns:a16="http://schemas.microsoft.com/office/drawing/2014/main" id="{6E908672-5E1F-4516-A43E-3D70CD8F5239}"/>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7" name="直線コネクタ 466">
          <a:extLst>
            <a:ext uri="{FF2B5EF4-FFF2-40B4-BE49-F238E27FC236}">
              <a16:creationId xmlns:a16="http://schemas.microsoft.com/office/drawing/2014/main" id="{D6251722-487B-4086-A8E8-EE2D1E925745}"/>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68" name="直線コネクタ 467">
          <a:extLst>
            <a:ext uri="{FF2B5EF4-FFF2-40B4-BE49-F238E27FC236}">
              <a16:creationId xmlns:a16="http://schemas.microsoft.com/office/drawing/2014/main" id="{C7A45847-87A5-4131-8A8D-FBEDC42F0FAE}"/>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69" name="テキスト ボックス 468">
          <a:extLst>
            <a:ext uri="{FF2B5EF4-FFF2-40B4-BE49-F238E27FC236}">
              <a16:creationId xmlns:a16="http://schemas.microsoft.com/office/drawing/2014/main" id="{370AAA9F-42D9-4916-93EC-5906FA281EEA}"/>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70" name="直線コネクタ 469">
          <a:extLst>
            <a:ext uri="{FF2B5EF4-FFF2-40B4-BE49-F238E27FC236}">
              <a16:creationId xmlns:a16="http://schemas.microsoft.com/office/drawing/2014/main" id="{6880DB89-EBE7-45FA-B16B-DC0FC55CF70F}"/>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71" name="テキスト ボックス 470">
          <a:extLst>
            <a:ext uri="{FF2B5EF4-FFF2-40B4-BE49-F238E27FC236}">
              <a16:creationId xmlns:a16="http://schemas.microsoft.com/office/drawing/2014/main" id="{DDBCC11E-EA2F-48E2-A66C-D27E57C75154}"/>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72" name="直線コネクタ 471">
          <a:extLst>
            <a:ext uri="{FF2B5EF4-FFF2-40B4-BE49-F238E27FC236}">
              <a16:creationId xmlns:a16="http://schemas.microsoft.com/office/drawing/2014/main" id="{D49E3B7D-8DA9-4BEA-8220-9107050857F2}"/>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73" name="テキスト ボックス 472">
          <a:extLst>
            <a:ext uri="{FF2B5EF4-FFF2-40B4-BE49-F238E27FC236}">
              <a16:creationId xmlns:a16="http://schemas.microsoft.com/office/drawing/2014/main" id="{9F102CBA-1304-46F4-89CC-EEE16E0BCBCE}"/>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74" name="直線コネクタ 473">
          <a:extLst>
            <a:ext uri="{FF2B5EF4-FFF2-40B4-BE49-F238E27FC236}">
              <a16:creationId xmlns:a16="http://schemas.microsoft.com/office/drawing/2014/main" id="{C0466A12-BD72-4407-8A0D-D6D25E525889}"/>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75" name="テキスト ボックス 474">
          <a:extLst>
            <a:ext uri="{FF2B5EF4-FFF2-40B4-BE49-F238E27FC236}">
              <a16:creationId xmlns:a16="http://schemas.microsoft.com/office/drawing/2014/main" id="{087F2B9A-CF67-430F-B01E-B2776AFA27AF}"/>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76" name="直線コネクタ 475">
          <a:extLst>
            <a:ext uri="{FF2B5EF4-FFF2-40B4-BE49-F238E27FC236}">
              <a16:creationId xmlns:a16="http://schemas.microsoft.com/office/drawing/2014/main" id="{156B9B89-74F6-4CC3-B6CD-78EEF7E8D4DC}"/>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77" name="テキスト ボックス 476">
          <a:extLst>
            <a:ext uri="{FF2B5EF4-FFF2-40B4-BE49-F238E27FC236}">
              <a16:creationId xmlns:a16="http://schemas.microsoft.com/office/drawing/2014/main" id="{80CC09C8-261A-4193-8E2B-E386208D7BFD}"/>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78" name="直線コネクタ 477">
          <a:extLst>
            <a:ext uri="{FF2B5EF4-FFF2-40B4-BE49-F238E27FC236}">
              <a16:creationId xmlns:a16="http://schemas.microsoft.com/office/drawing/2014/main" id="{7E49B449-33C5-4EDF-8AA3-AA3DAADCEB0D}"/>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79" name="テキスト ボックス 478">
          <a:extLst>
            <a:ext uri="{FF2B5EF4-FFF2-40B4-BE49-F238E27FC236}">
              <a16:creationId xmlns:a16="http://schemas.microsoft.com/office/drawing/2014/main" id="{911C6743-6A35-44FC-BE8F-F7C50C1732FB}"/>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80" name="直線コネクタ 479">
          <a:extLst>
            <a:ext uri="{FF2B5EF4-FFF2-40B4-BE49-F238E27FC236}">
              <a16:creationId xmlns:a16="http://schemas.microsoft.com/office/drawing/2014/main" id="{E433FB02-0693-410E-80FA-E47E0B4110B5}"/>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81" name="テキスト ボックス 480">
          <a:extLst>
            <a:ext uri="{FF2B5EF4-FFF2-40B4-BE49-F238E27FC236}">
              <a16:creationId xmlns:a16="http://schemas.microsoft.com/office/drawing/2014/main" id="{AD5833FA-081E-4867-A15D-D80D88C60139}"/>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2" name="【認定こども園・幼稚園・保育所】&#10;一人当たり面積グラフ枠">
          <a:extLst>
            <a:ext uri="{FF2B5EF4-FFF2-40B4-BE49-F238E27FC236}">
              <a16:creationId xmlns:a16="http://schemas.microsoft.com/office/drawing/2014/main" id="{7D493336-CDC6-41D6-90CA-64BD5DC902D4}"/>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131717</xdr:rowOff>
    </xdr:from>
    <xdr:to>
      <xdr:col>116</xdr:col>
      <xdr:colOff>62864</xdr:colOff>
      <xdr:row>42</xdr:row>
      <xdr:rowOff>63137</xdr:rowOff>
    </xdr:to>
    <xdr:cxnSp macro="">
      <xdr:nvCxnSpPr>
        <xdr:cNvPr id="483" name="直線コネクタ 482">
          <a:extLst>
            <a:ext uri="{FF2B5EF4-FFF2-40B4-BE49-F238E27FC236}">
              <a16:creationId xmlns:a16="http://schemas.microsoft.com/office/drawing/2014/main" id="{73EA185F-81AA-44DD-8158-36A542653791}"/>
            </a:ext>
          </a:extLst>
        </xdr:cNvPr>
        <xdr:cNvCxnSpPr/>
      </xdr:nvCxnSpPr>
      <xdr:spPr>
        <a:xfrm flipV="1">
          <a:off x="22160864" y="5789567"/>
          <a:ext cx="0" cy="1474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66964</xdr:rowOff>
    </xdr:from>
    <xdr:ext cx="469744" cy="259045"/>
    <xdr:sp macro="" textlink="">
      <xdr:nvSpPr>
        <xdr:cNvPr id="484" name="【認定こども園・幼稚園・保育所】&#10;一人当たり面積最小値テキスト">
          <a:extLst>
            <a:ext uri="{FF2B5EF4-FFF2-40B4-BE49-F238E27FC236}">
              <a16:creationId xmlns:a16="http://schemas.microsoft.com/office/drawing/2014/main" id="{BEE8A742-A13B-4B12-AE75-79D3ED7CFA32}"/>
            </a:ext>
          </a:extLst>
        </xdr:cNvPr>
        <xdr:cNvSpPr txBox="1"/>
      </xdr:nvSpPr>
      <xdr:spPr>
        <a:xfrm>
          <a:off x="22199600" y="7267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63137</xdr:rowOff>
    </xdr:from>
    <xdr:to>
      <xdr:col>116</xdr:col>
      <xdr:colOff>152400</xdr:colOff>
      <xdr:row>42</xdr:row>
      <xdr:rowOff>63137</xdr:rowOff>
    </xdr:to>
    <xdr:cxnSp macro="">
      <xdr:nvCxnSpPr>
        <xdr:cNvPr id="485" name="直線コネクタ 484">
          <a:extLst>
            <a:ext uri="{FF2B5EF4-FFF2-40B4-BE49-F238E27FC236}">
              <a16:creationId xmlns:a16="http://schemas.microsoft.com/office/drawing/2014/main" id="{7918587F-AE5C-45DD-BCA2-98FD70D3C748}"/>
            </a:ext>
          </a:extLst>
        </xdr:cNvPr>
        <xdr:cNvCxnSpPr/>
      </xdr:nvCxnSpPr>
      <xdr:spPr>
        <a:xfrm>
          <a:off x="22072600" y="72640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78394</xdr:rowOff>
    </xdr:from>
    <xdr:ext cx="469744" cy="259045"/>
    <xdr:sp macro="" textlink="">
      <xdr:nvSpPr>
        <xdr:cNvPr id="486" name="【認定こども園・幼稚園・保育所】&#10;一人当たり面積最大値テキスト">
          <a:extLst>
            <a:ext uri="{FF2B5EF4-FFF2-40B4-BE49-F238E27FC236}">
              <a16:creationId xmlns:a16="http://schemas.microsoft.com/office/drawing/2014/main" id="{A44524FD-D85C-4433-8523-83F91F36BF15}"/>
            </a:ext>
          </a:extLst>
        </xdr:cNvPr>
        <xdr:cNvSpPr txBox="1"/>
      </xdr:nvSpPr>
      <xdr:spPr>
        <a:xfrm>
          <a:off x="22199600" y="55647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131717</xdr:rowOff>
    </xdr:from>
    <xdr:to>
      <xdr:col>116</xdr:col>
      <xdr:colOff>152400</xdr:colOff>
      <xdr:row>33</xdr:row>
      <xdr:rowOff>131717</xdr:rowOff>
    </xdr:to>
    <xdr:cxnSp macro="">
      <xdr:nvCxnSpPr>
        <xdr:cNvPr id="487" name="直線コネクタ 486">
          <a:extLst>
            <a:ext uri="{FF2B5EF4-FFF2-40B4-BE49-F238E27FC236}">
              <a16:creationId xmlns:a16="http://schemas.microsoft.com/office/drawing/2014/main" id="{E9A32FFE-03FC-4264-A75A-2386E7229282}"/>
            </a:ext>
          </a:extLst>
        </xdr:cNvPr>
        <xdr:cNvCxnSpPr/>
      </xdr:nvCxnSpPr>
      <xdr:spPr>
        <a:xfrm>
          <a:off x="22072600" y="57895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159311</xdr:rowOff>
    </xdr:from>
    <xdr:ext cx="469744" cy="259045"/>
    <xdr:sp macro="" textlink="">
      <xdr:nvSpPr>
        <xdr:cNvPr id="488" name="【認定こども園・幼稚園・保育所】&#10;一人当たり面積平均値テキスト">
          <a:extLst>
            <a:ext uri="{FF2B5EF4-FFF2-40B4-BE49-F238E27FC236}">
              <a16:creationId xmlns:a16="http://schemas.microsoft.com/office/drawing/2014/main" id="{A5F138B7-6ACA-4354-B3C2-CC9F510F2952}"/>
            </a:ext>
          </a:extLst>
        </xdr:cNvPr>
        <xdr:cNvSpPr txBox="1"/>
      </xdr:nvSpPr>
      <xdr:spPr>
        <a:xfrm>
          <a:off x="22199600" y="65029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136434</xdr:rowOff>
    </xdr:from>
    <xdr:to>
      <xdr:col>116</xdr:col>
      <xdr:colOff>114300</xdr:colOff>
      <xdr:row>39</xdr:row>
      <xdr:rowOff>66584</xdr:rowOff>
    </xdr:to>
    <xdr:sp macro="" textlink="">
      <xdr:nvSpPr>
        <xdr:cNvPr id="489" name="フローチャート: 判断 488">
          <a:extLst>
            <a:ext uri="{FF2B5EF4-FFF2-40B4-BE49-F238E27FC236}">
              <a16:creationId xmlns:a16="http://schemas.microsoft.com/office/drawing/2014/main" id="{002917CA-162C-40C7-A0E8-4F4AD878A685}"/>
            </a:ext>
          </a:extLst>
        </xdr:cNvPr>
        <xdr:cNvSpPr/>
      </xdr:nvSpPr>
      <xdr:spPr>
        <a:xfrm>
          <a:off x="22110700" y="665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136434</xdr:rowOff>
    </xdr:from>
    <xdr:to>
      <xdr:col>112</xdr:col>
      <xdr:colOff>38100</xdr:colOff>
      <xdr:row>39</xdr:row>
      <xdr:rowOff>66584</xdr:rowOff>
    </xdr:to>
    <xdr:sp macro="" textlink="">
      <xdr:nvSpPr>
        <xdr:cNvPr id="490" name="フローチャート: 判断 489">
          <a:extLst>
            <a:ext uri="{FF2B5EF4-FFF2-40B4-BE49-F238E27FC236}">
              <a16:creationId xmlns:a16="http://schemas.microsoft.com/office/drawing/2014/main" id="{434BF5E2-8E03-4767-8F95-565FB8FE5D7D}"/>
            </a:ext>
          </a:extLst>
        </xdr:cNvPr>
        <xdr:cNvSpPr/>
      </xdr:nvSpPr>
      <xdr:spPr>
        <a:xfrm>
          <a:off x="21272500" y="665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125004</xdr:rowOff>
    </xdr:from>
    <xdr:to>
      <xdr:col>107</xdr:col>
      <xdr:colOff>101600</xdr:colOff>
      <xdr:row>39</xdr:row>
      <xdr:rowOff>55154</xdr:rowOff>
    </xdr:to>
    <xdr:sp macro="" textlink="">
      <xdr:nvSpPr>
        <xdr:cNvPr id="491" name="フローチャート: 判断 490">
          <a:extLst>
            <a:ext uri="{FF2B5EF4-FFF2-40B4-BE49-F238E27FC236}">
              <a16:creationId xmlns:a16="http://schemas.microsoft.com/office/drawing/2014/main" id="{050999F4-8E02-4732-8696-9A9A38C9BFEC}"/>
            </a:ext>
          </a:extLst>
        </xdr:cNvPr>
        <xdr:cNvSpPr/>
      </xdr:nvSpPr>
      <xdr:spPr>
        <a:xfrm>
          <a:off x="20383500" y="664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159294</xdr:rowOff>
    </xdr:from>
    <xdr:to>
      <xdr:col>102</xdr:col>
      <xdr:colOff>165100</xdr:colOff>
      <xdr:row>39</xdr:row>
      <xdr:rowOff>89444</xdr:rowOff>
    </xdr:to>
    <xdr:sp macro="" textlink="">
      <xdr:nvSpPr>
        <xdr:cNvPr id="492" name="フローチャート: 判断 491">
          <a:extLst>
            <a:ext uri="{FF2B5EF4-FFF2-40B4-BE49-F238E27FC236}">
              <a16:creationId xmlns:a16="http://schemas.microsoft.com/office/drawing/2014/main" id="{0B9C759E-EAF4-4588-AD5D-EA5FC1031EF0}"/>
            </a:ext>
          </a:extLst>
        </xdr:cNvPr>
        <xdr:cNvSpPr/>
      </xdr:nvSpPr>
      <xdr:spPr>
        <a:xfrm>
          <a:off x="19494500" y="667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159294</xdr:rowOff>
    </xdr:from>
    <xdr:to>
      <xdr:col>98</xdr:col>
      <xdr:colOff>38100</xdr:colOff>
      <xdr:row>39</xdr:row>
      <xdr:rowOff>89444</xdr:rowOff>
    </xdr:to>
    <xdr:sp macro="" textlink="">
      <xdr:nvSpPr>
        <xdr:cNvPr id="493" name="フローチャート: 判断 492">
          <a:extLst>
            <a:ext uri="{FF2B5EF4-FFF2-40B4-BE49-F238E27FC236}">
              <a16:creationId xmlns:a16="http://schemas.microsoft.com/office/drawing/2014/main" id="{CC07AFBC-E9D2-49C0-9115-26ABA72BE382}"/>
            </a:ext>
          </a:extLst>
        </xdr:cNvPr>
        <xdr:cNvSpPr/>
      </xdr:nvSpPr>
      <xdr:spPr>
        <a:xfrm>
          <a:off x="18605500" y="6674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94" name="テキスト ボックス 493">
          <a:extLst>
            <a:ext uri="{FF2B5EF4-FFF2-40B4-BE49-F238E27FC236}">
              <a16:creationId xmlns:a16="http://schemas.microsoft.com/office/drawing/2014/main" id="{33770181-AAF6-46E6-A959-75EBD08B3271}"/>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95" name="テキスト ボックス 494">
          <a:extLst>
            <a:ext uri="{FF2B5EF4-FFF2-40B4-BE49-F238E27FC236}">
              <a16:creationId xmlns:a16="http://schemas.microsoft.com/office/drawing/2014/main" id="{4D950940-386C-4061-A206-CC741542BEF4}"/>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96" name="テキスト ボックス 495">
          <a:extLst>
            <a:ext uri="{FF2B5EF4-FFF2-40B4-BE49-F238E27FC236}">
              <a16:creationId xmlns:a16="http://schemas.microsoft.com/office/drawing/2014/main" id="{231C0D03-587F-428F-9CA4-6747D2F38F1E}"/>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7" name="テキスト ボックス 496">
          <a:extLst>
            <a:ext uri="{FF2B5EF4-FFF2-40B4-BE49-F238E27FC236}">
              <a16:creationId xmlns:a16="http://schemas.microsoft.com/office/drawing/2014/main" id="{856EF0FD-51C1-46F2-9571-0E20BAA7B4A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8" name="テキスト ボックス 497">
          <a:extLst>
            <a:ext uri="{FF2B5EF4-FFF2-40B4-BE49-F238E27FC236}">
              <a16:creationId xmlns:a16="http://schemas.microsoft.com/office/drawing/2014/main" id="{4D670415-7ED2-4D6A-ACCB-20E0175BEF36}"/>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102144</xdr:rowOff>
    </xdr:from>
    <xdr:to>
      <xdr:col>116</xdr:col>
      <xdr:colOff>114300</xdr:colOff>
      <xdr:row>40</xdr:row>
      <xdr:rowOff>32294</xdr:rowOff>
    </xdr:to>
    <xdr:sp macro="" textlink="">
      <xdr:nvSpPr>
        <xdr:cNvPr id="499" name="楕円 498">
          <a:extLst>
            <a:ext uri="{FF2B5EF4-FFF2-40B4-BE49-F238E27FC236}">
              <a16:creationId xmlns:a16="http://schemas.microsoft.com/office/drawing/2014/main" id="{A67D3AE4-618C-4369-800C-BD77B1832F70}"/>
            </a:ext>
          </a:extLst>
        </xdr:cNvPr>
        <xdr:cNvSpPr/>
      </xdr:nvSpPr>
      <xdr:spPr>
        <a:xfrm>
          <a:off x="22110700" y="6788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39</xdr:row>
      <xdr:rowOff>80571</xdr:rowOff>
    </xdr:from>
    <xdr:ext cx="469744" cy="259045"/>
    <xdr:sp macro="" textlink="">
      <xdr:nvSpPr>
        <xdr:cNvPr id="500" name="【認定こども園・幼稚園・保育所】&#10;一人当たり面積該当値テキスト">
          <a:extLst>
            <a:ext uri="{FF2B5EF4-FFF2-40B4-BE49-F238E27FC236}">
              <a16:creationId xmlns:a16="http://schemas.microsoft.com/office/drawing/2014/main" id="{2F704C71-774B-4B12-814B-A74229984059}"/>
            </a:ext>
          </a:extLst>
        </xdr:cNvPr>
        <xdr:cNvSpPr txBox="1"/>
      </xdr:nvSpPr>
      <xdr:spPr>
        <a:xfrm>
          <a:off x="22199600" y="6767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105410</xdr:rowOff>
    </xdr:from>
    <xdr:to>
      <xdr:col>112</xdr:col>
      <xdr:colOff>38100</xdr:colOff>
      <xdr:row>40</xdr:row>
      <xdr:rowOff>35560</xdr:rowOff>
    </xdr:to>
    <xdr:sp macro="" textlink="">
      <xdr:nvSpPr>
        <xdr:cNvPr id="501" name="楕円 500">
          <a:extLst>
            <a:ext uri="{FF2B5EF4-FFF2-40B4-BE49-F238E27FC236}">
              <a16:creationId xmlns:a16="http://schemas.microsoft.com/office/drawing/2014/main" id="{EF75F189-A191-4A3B-85EE-B34024E1DD08}"/>
            </a:ext>
          </a:extLst>
        </xdr:cNvPr>
        <xdr:cNvSpPr/>
      </xdr:nvSpPr>
      <xdr:spPr>
        <a:xfrm>
          <a:off x="212725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152944</xdr:rowOff>
    </xdr:from>
    <xdr:to>
      <xdr:col>116</xdr:col>
      <xdr:colOff>63500</xdr:colOff>
      <xdr:row>39</xdr:row>
      <xdr:rowOff>156210</xdr:rowOff>
    </xdr:to>
    <xdr:cxnSp macro="">
      <xdr:nvCxnSpPr>
        <xdr:cNvPr id="502" name="直線コネクタ 501">
          <a:extLst>
            <a:ext uri="{FF2B5EF4-FFF2-40B4-BE49-F238E27FC236}">
              <a16:creationId xmlns:a16="http://schemas.microsoft.com/office/drawing/2014/main" id="{1141300A-8799-45D3-9930-DDE035602E13}"/>
            </a:ext>
          </a:extLst>
        </xdr:cNvPr>
        <xdr:cNvCxnSpPr/>
      </xdr:nvCxnSpPr>
      <xdr:spPr>
        <a:xfrm flipV="1">
          <a:off x="21323300" y="6839494"/>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113574</xdr:rowOff>
    </xdr:from>
    <xdr:to>
      <xdr:col>107</xdr:col>
      <xdr:colOff>101600</xdr:colOff>
      <xdr:row>40</xdr:row>
      <xdr:rowOff>43724</xdr:rowOff>
    </xdr:to>
    <xdr:sp macro="" textlink="">
      <xdr:nvSpPr>
        <xdr:cNvPr id="503" name="楕円 502">
          <a:extLst>
            <a:ext uri="{FF2B5EF4-FFF2-40B4-BE49-F238E27FC236}">
              <a16:creationId xmlns:a16="http://schemas.microsoft.com/office/drawing/2014/main" id="{82B3B1C6-75A6-4113-98BE-7AA018538AFD}"/>
            </a:ext>
          </a:extLst>
        </xdr:cNvPr>
        <xdr:cNvSpPr/>
      </xdr:nvSpPr>
      <xdr:spPr>
        <a:xfrm>
          <a:off x="20383500" y="6800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156210</xdr:rowOff>
    </xdr:from>
    <xdr:to>
      <xdr:col>111</xdr:col>
      <xdr:colOff>177800</xdr:colOff>
      <xdr:row>39</xdr:row>
      <xdr:rowOff>164374</xdr:rowOff>
    </xdr:to>
    <xdr:cxnSp macro="">
      <xdr:nvCxnSpPr>
        <xdr:cNvPr id="504" name="直線コネクタ 503">
          <a:extLst>
            <a:ext uri="{FF2B5EF4-FFF2-40B4-BE49-F238E27FC236}">
              <a16:creationId xmlns:a16="http://schemas.microsoft.com/office/drawing/2014/main" id="{3EB2492C-F871-4B56-BF35-4E3F5B711A51}"/>
            </a:ext>
          </a:extLst>
        </xdr:cNvPr>
        <xdr:cNvCxnSpPr/>
      </xdr:nvCxnSpPr>
      <xdr:spPr>
        <a:xfrm flipV="1">
          <a:off x="20434300" y="6842760"/>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121738</xdr:rowOff>
    </xdr:from>
    <xdr:to>
      <xdr:col>102</xdr:col>
      <xdr:colOff>165100</xdr:colOff>
      <xdr:row>40</xdr:row>
      <xdr:rowOff>51888</xdr:rowOff>
    </xdr:to>
    <xdr:sp macro="" textlink="">
      <xdr:nvSpPr>
        <xdr:cNvPr id="505" name="楕円 504">
          <a:extLst>
            <a:ext uri="{FF2B5EF4-FFF2-40B4-BE49-F238E27FC236}">
              <a16:creationId xmlns:a16="http://schemas.microsoft.com/office/drawing/2014/main" id="{29316BD4-E0AB-485A-BACE-61EE1B8C950F}"/>
            </a:ext>
          </a:extLst>
        </xdr:cNvPr>
        <xdr:cNvSpPr/>
      </xdr:nvSpPr>
      <xdr:spPr>
        <a:xfrm>
          <a:off x="19494500" y="6808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164374</xdr:rowOff>
    </xdr:from>
    <xdr:to>
      <xdr:col>107</xdr:col>
      <xdr:colOff>50800</xdr:colOff>
      <xdr:row>40</xdr:row>
      <xdr:rowOff>1088</xdr:rowOff>
    </xdr:to>
    <xdr:cxnSp macro="">
      <xdr:nvCxnSpPr>
        <xdr:cNvPr id="506" name="直線コネクタ 505">
          <a:extLst>
            <a:ext uri="{FF2B5EF4-FFF2-40B4-BE49-F238E27FC236}">
              <a16:creationId xmlns:a16="http://schemas.microsoft.com/office/drawing/2014/main" id="{B4B0A1E4-F6B3-4593-B306-930988CEBBD6}"/>
            </a:ext>
          </a:extLst>
        </xdr:cNvPr>
        <xdr:cNvCxnSpPr/>
      </xdr:nvCxnSpPr>
      <xdr:spPr>
        <a:xfrm flipV="1">
          <a:off x="19545300" y="6850924"/>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126637</xdr:rowOff>
    </xdr:from>
    <xdr:to>
      <xdr:col>98</xdr:col>
      <xdr:colOff>38100</xdr:colOff>
      <xdr:row>40</xdr:row>
      <xdr:rowOff>56787</xdr:rowOff>
    </xdr:to>
    <xdr:sp macro="" textlink="">
      <xdr:nvSpPr>
        <xdr:cNvPr id="507" name="楕円 506">
          <a:extLst>
            <a:ext uri="{FF2B5EF4-FFF2-40B4-BE49-F238E27FC236}">
              <a16:creationId xmlns:a16="http://schemas.microsoft.com/office/drawing/2014/main" id="{59E6F752-DD64-472F-8553-18E1A297B96A}"/>
            </a:ext>
          </a:extLst>
        </xdr:cNvPr>
        <xdr:cNvSpPr/>
      </xdr:nvSpPr>
      <xdr:spPr>
        <a:xfrm>
          <a:off x="18605500" y="6813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1088</xdr:rowOff>
    </xdr:from>
    <xdr:to>
      <xdr:col>102</xdr:col>
      <xdr:colOff>114300</xdr:colOff>
      <xdr:row>40</xdr:row>
      <xdr:rowOff>5987</xdr:rowOff>
    </xdr:to>
    <xdr:cxnSp macro="">
      <xdr:nvCxnSpPr>
        <xdr:cNvPr id="508" name="直線コネクタ 507">
          <a:extLst>
            <a:ext uri="{FF2B5EF4-FFF2-40B4-BE49-F238E27FC236}">
              <a16:creationId xmlns:a16="http://schemas.microsoft.com/office/drawing/2014/main" id="{8A56A0E8-3214-436C-A87D-57620BFDCAC0}"/>
            </a:ext>
          </a:extLst>
        </xdr:cNvPr>
        <xdr:cNvCxnSpPr/>
      </xdr:nvCxnSpPr>
      <xdr:spPr>
        <a:xfrm flipV="1">
          <a:off x="18656300" y="6859088"/>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83111</xdr:rowOff>
    </xdr:from>
    <xdr:ext cx="469744" cy="259045"/>
    <xdr:sp macro="" textlink="">
      <xdr:nvSpPr>
        <xdr:cNvPr id="509" name="n_1aveValue【認定こども園・幼稚園・保育所】&#10;一人当たり面積">
          <a:extLst>
            <a:ext uri="{FF2B5EF4-FFF2-40B4-BE49-F238E27FC236}">
              <a16:creationId xmlns:a16="http://schemas.microsoft.com/office/drawing/2014/main" id="{5BF3212D-5F7B-432C-9AFA-45AADAF5DAD7}"/>
            </a:ext>
          </a:extLst>
        </xdr:cNvPr>
        <xdr:cNvSpPr txBox="1"/>
      </xdr:nvSpPr>
      <xdr:spPr>
        <a:xfrm>
          <a:off x="21075727" y="6426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71681</xdr:rowOff>
    </xdr:from>
    <xdr:ext cx="469744" cy="259045"/>
    <xdr:sp macro="" textlink="">
      <xdr:nvSpPr>
        <xdr:cNvPr id="510" name="n_2aveValue【認定こども園・幼稚園・保育所】&#10;一人当たり面積">
          <a:extLst>
            <a:ext uri="{FF2B5EF4-FFF2-40B4-BE49-F238E27FC236}">
              <a16:creationId xmlns:a16="http://schemas.microsoft.com/office/drawing/2014/main" id="{3148BC0E-96EB-4CFA-8343-D1D7A3A20443}"/>
            </a:ext>
          </a:extLst>
        </xdr:cNvPr>
        <xdr:cNvSpPr txBox="1"/>
      </xdr:nvSpPr>
      <xdr:spPr>
        <a:xfrm>
          <a:off x="20199427" y="6415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105971</xdr:rowOff>
    </xdr:from>
    <xdr:ext cx="469744" cy="259045"/>
    <xdr:sp macro="" textlink="">
      <xdr:nvSpPr>
        <xdr:cNvPr id="511" name="n_3aveValue【認定こども園・幼稚園・保育所】&#10;一人当たり面積">
          <a:extLst>
            <a:ext uri="{FF2B5EF4-FFF2-40B4-BE49-F238E27FC236}">
              <a16:creationId xmlns:a16="http://schemas.microsoft.com/office/drawing/2014/main" id="{D20E6408-0625-4FA2-A0BA-1BC0F003BD23}"/>
            </a:ext>
          </a:extLst>
        </xdr:cNvPr>
        <xdr:cNvSpPr txBox="1"/>
      </xdr:nvSpPr>
      <xdr:spPr>
        <a:xfrm>
          <a:off x="19310427" y="6449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105971</xdr:rowOff>
    </xdr:from>
    <xdr:ext cx="469744" cy="259045"/>
    <xdr:sp macro="" textlink="">
      <xdr:nvSpPr>
        <xdr:cNvPr id="512" name="n_4aveValue【認定こども園・幼稚園・保育所】&#10;一人当たり面積">
          <a:extLst>
            <a:ext uri="{FF2B5EF4-FFF2-40B4-BE49-F238E27FC236}">
              <a16:creationId xmlns:a16="http://schemas.microsoft.com/office/drawing/2014/main" id="{217644FB-DA50-4FA0-8AA9-C917FB73ABD8}"/>
            </a:ext>
          </a:extLst>
        </xdr:cNvPr>
        <xdr:cNvSpPr txBox="1"/>
      </xdr:nvSpPr>
      <xdr:spPr>
        <a:xfrm>
          <a:off x="18421427" y="6449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26687</xdr:rowOff>
    </xdr:from>
    <xdr:ext cx="469744" cy="259045"/>
    <xdr:sp macro="" textlink="">
      <xdr:nvSpPr>
        <xdr:cNvPr id="513" name="n_1mainValue【認定こども園・幼稚園・保育所】&#10;一人当たり面積">
          <a:extLst>
            <a:ext uri="{FF2B5EF4-FFF2-40B4-BE49-F238E27FC236}">
              <a16:creationId xmlns:a16="http://schemas.microsoft.com/office/drawing/2014/main" id="{965CE854-734A-44B4-A35D-23EEA0495554}"/>
            </a:ext>
          </a:extLst>
        </xdr:cNvPr>
        <xdr:cNvSpPr txBox="1"/>
      </xdr:nvSpPr>
      <xdr:spPr>
        <a:xfrm>
          <a:off x="21075727" y="688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34851</xdr:rowOff>
    </xdr:from>
    <xdr:ext cx="469744" cy="259045"/>
    <xdr:sp macro="" textlink="">
      <xdr:nvSpPr>
        <xdr:cNvPr id="514" name="n_2mainValue【認定こども園・幼稚園・保育所】&#10;一人当たり面積">
          <a:extLst>
            <a:ext uri="{FF2B5EF4-FFF2-40B4-BE49-F238E27FC236}">
              <a16:creationId xmlns:a16="http://schemas.microsoft.com/office/drawing/2014/main" id="{D03E30FF-0E2A-4AA9-9B27-B7EA1AA50EB7}"/>
            </a:ext>
          </a:extLst>
        </xdr:cNvPr>
        <xdr:cNvSpPr txBox="1"/>
      </xdr:nvSpPr>
      <xdr:spPr>
        <a:xfrm>
          <a:off x="20199427" y="6892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43015</xdr:rowOff>
    </xdr:from>
    <xdr:ext cx="469744" cy="259045"/>
    <xdr:sp macro="" textlink="">
      <xdr:nvSpPr>
        <xdr:cNvPr id="515" name="n_3mainValue【認定こども園・幼稚園・保育所】&#10;一人当たり面積">
          <a:extLst>
            <a:ext uri="{FF2B5EF4-FFF2-40B4-BE49-F238E27FC236}">
              <a16:creationId xmlns:a16="http://schemas.microsoft.com/office/drawing/2014/main" id="{9CE57E4C-A170-43E1-97F3-4FF226D1E469}"/>
            </a:ext>
          </a:extLst>
        </xdr:cNvPr>
        <xdr:cNvSpPr txBox="1"/>
      </xdr:nvSpPr>
      <xdr:spPr>
        <a:xfrm>
          <a:off x="19310427" y="6901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47914</xdr:rowOff>
    </xdr:from>
    <xdr:ext cx="469744" cy="259045"/>
    <xdr:sp macro="" textlink="">
      <xdr:nvSpPr>
        <xdr:cNvPr id="516" name="n_4mainValue【認定こども園・幼稚園・保育所】&#10;一人当たり面積">
          <a:extLst>
            <a:ext uri="{FF2B5EF4-FFF2-40B4-BE49-F238E27FC236}">
              <a16:creationId xmlns:a16="http://schemas.microsoft.com/office/drawing/2014/main" id="{9CD0BF58-5DE3-4073-813C-1525FC75532A}"/>
            </a:ext>
          </a:extLst>
        </xdr:cNvPr>
        <xdr:cNvSpPr txBox="1"/>
      </xdr:nvSpPr>
      <xdr:spPr>
        <a:xfrm>
          <a:off x="18421427" y="6905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7" name="正方形/長方形 516">
          <a:extLst>
            <a:ext uri="{FF2B5EF4-FFF2-40B4-BE49-F238E27FC236}">
              <a16:creationId xmlns:a16="http://schemas.microsoft.com/office/drawing/2014/main" id="{B398DDC6-D74D-48DF-B150-C6BB0421DD39}"/>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8" name="正方形/長方形 517">
          <a:extLst>
            <a:ext uri="{FF2B5EF4-FFF2-40B4-BE49-F238E27FC236}">
              <a16:creationId xmlns:a16="http://schemas.microsoft.com/office/drawing/2014/main" id="{95DBA6F8-D7A4-459C-BA43-54E1751C4EE3}"/>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9" name="正方形/長方形 518">
          <a:extLst>
            <a:ext uri="{FF2B5EF4-FFF2-40B4-BE49-F238E27FC236}">
              <a16:creationId xmlns:a16="http://schemas.microsoft.com/office/drawing/2014/main" id="{FE4C616F-4D09-4571-8B36-FBDAD3E7E6A8}"/>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20" name="正方形/長方形 519">
          <a:extLst>
            <a:ext uri="{FF2B5EF4-FFF2-40B4-BE49-F238E27FC236}">
              <a16:creationId xmlns:a16="http://schemas.microsoft.com/office/drawing/2014/main" id="{63F3A753-48A0-491B-AB63-6E6046ADD067}"/>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21" name="正方形/長方形 520">
          <a:extLst>
            <a:ext uri="{FF2B5EF4-FFF2-40B4-BE49-F238E27FC236}">
              <a16:creationId xmlns:a16="http://schemas.microsoft.com/office/drawing/2014/main" id="{386997A9-D23B-44F4-B89C-AA3C86F3A64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2" name="正方形/長方形 521">
          <a:extLst>
            <a:ext uri="{FF2B5EF4-FFF2-40B4-BE49-F238E27FC236}">
              <a16:creationId xmlns:a16="http://schemas.microsoft.com/office/drawing/2014/main" id="{995ABA1F-8D31-4A77-A7E0-182E6107BA5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3" name="正方形/長方形 522">
          <a:extLst>
            <a:ext uri="{FF2B5EF4-FFF2-40B4-BE49-F238E27FC236}">
              <a16:creationId xmlns:a16="http://schemas.microsoft.com/office/drawing/2014/main" id="{7E06A75E-0780-4A07-B468-4836D1AF8A49}"/>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4" name="正方形/長方形 523">
          <a:extLst>
            <a:ext uri="{FF2B5EF4-FFF2-40B4-BE49-F238E27FC236}">
              <a16:creationId xmlns:a16="http://schemas.microsoft.com/office/drawing/2014/main" id="{C1E9E7E2-4DA2-448D-AFC0-C597DF3DCFAB}"/>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25" name="テキスト ボックス 524">
          <a:extLst>
            <a:ext uri="{FF2B5EF4-FFF2-40B4-BE49-F238E27FC236}">
              <a16:creationId xmlns:a16="http://schemas.microsoft.com/office/drawing/2014/main" id="{AE417B45-7E33-47B0-9797-13F876E812F7}"/>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6" name="直線コネクタ 525">
          <a:extLst>
            <a:ext uri="{FF2B5EF4-FFF2-40B4-BE49-F238E27FC236}">
              <a16:creationId xmlns:a16="http://schemas.microsoft.com/office/drawing/2014/main" id="{1B28E634-4288-457F-882D-8D9C4B30C03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7" name="テキスト ボックス 526">
          <a:extLst>
            <a:ext uri="{FF2B5EF4-FFF2-40B4-BE49-F238E27FC236}">
              <a16:creationId xmlns:a16="http://schemas.microsoft.com/office/drawing/2014/main" id="{5928DACE-2599-459E-B351-7A14D7EA8886}"/>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8" name="直線コネクタ 527">
          <a:extLst>
            <a:ext uri="{FF2B5EF4-FFF2-40B4-BE49-F238E27FC236}">
              <a16:creationId xmlns:a16="http://schemas.microsoft.com/office/drawing/2014/main" id="{5400A2A3-ADFA-46C0-B658-A2132FCF95E8}"/>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29" name="テキスト ボックス 528">
          <a:extLst>
            <a:ext uri="{FF2B5EF4-FFF2-40B4-BE49-F238E27FC236}">
              <a16:creationId xmlns:a16="http://schemas.microsoft.com/office/drawing/2014/main" id="{6F56BD2A-3476-46E7-8D5E-9567F19C1616}"/>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30" name="直線コネクタ 529">
          <a:extLst>
            <a:ext uri="{FF2B5EF4-FFF2-40B4-BE49-F238E27FC236}">
              <a16:creationId xmlns:a16="http://schemas.microsoft.com/office/drawing/2014/main" id="{B248D0CD-A494-4F11-B07C-DF034BD44BD4}"/>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31" name="テキスト ボックス 530">
          <a:extLst>
            <a:ext uri="{FF2B5EF4-FFF2-40B4-BE49-F238E27FC236}">
              <a16:creationId xmlns:a16="http://schemas.microsoft.com/office/drawing/2014/main" id="{6EBF30C1-9CDF-45CC-83CF-9B15DCDB6747}"/>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32" name="直線コネクタ 531">
          <a:extLst>
            <a:ext uri="{FF2B5EF4-FFF2-40B4-BE49-F238E27FC236}">
              <a16:creationId xmlns:a16="http://schemas.microsoft.com/office/drawing/2014/main" id="{F2C81CD3-CC02-4356-A7B3-215148CB5FC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33" name="テキスト ボックス 532">
          <a:extLst>
            <a:ext uri="{FF2B5EF4-FFF2-40B4-BE49-F238E27FC236}">
              <a16:creationId xmlns:a16="http://schemas.microsoft.com/office/drawing/2014/main" id="{DE0256FB-AB83-4C0F-8A73-909606807C67}"/>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4" name="直線コネクタ 533">
          <a:extLst>
            <a:ext uri="{FF2B5EF4-FFF2-40B4-BE49-F238E27FC236}">
              <a16:creationId xmlns:a16="http://schemas.microsoft.com/office/drawing/2014/main" id="{EF567652-AD5D-4389-9411-4AB1FDD1B1A2}"/>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35" name="テキスト ボックス 534">
          <a:extLst>
            <a:ext uri="{FF2B5EF4-FFF2-40B4-BE49-F238E27FC236}">
              <a16:creationId xmlns:a16="http://schemas.microsoft.com/office/drawing/2014/main" id="{185CBB63-223E-4BA8-87CC-4794922AE5BE}"/>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6" name="直線コネクタ 535">
          <a:extLst>
            <a:ext uri="{FF2B5EF4-FFF2-40B4-BE49-F238E27FC236}">
              <a16:creationId xmlns:a16="http://schemas.microsoft.com/office/drawing/2014/main" id="{DAE796ED-5995-4D86-AF0E-029E8554A6C9}"/>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37" name="テキスト ボックス 536">
          <a:extLst>
            <a:ext uri="{FF2B5EF4-FFF2-40B4-BE49-F238E27FC236}">
              <a16:creationId xmlns:a16="http://schemas.microsoft.com/office/drawing/2014/main" id="{AE19AE85-12D4-4BBC-AA26-62080FEA6C7D}"/>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8" name="直線コネクタ 537">
          <a:extLst>
            <a:ext uri="{FF2B5EF4-FFF2-40B4-BE49-F238E27FC236}">
              <a16:creationId xmlns:a16="http://schemas.microsoft.com/office/drawing/2014/main" id="{B9B3F15E-643A-4288-95E8-868A91B91D9E}"/>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39" name="テキスト ボックス 538">
          <a:extLst>
            <a:ext uri="{FF2B5EF4-FFF2-40B4-BE49-F238E27FC236}">
              <a16:creationId xmlns:a16="http://schemas.microsoft.com/office/drawing/2014/main" id="{FB959FEE-5B08-49FA-AE54-98FDAC57BA52}"/>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40" name="【学校施設】&#10;有形固定資産減価償却率グラフ枠">
          <a:extLst>
            <a:ext uri="{FF2B5EF4-FFF2-40B4-BE49-F238E27FC236}">
              <a16:creationId xmlns:a16="http://schemas.microsoft.com/office/drawing/2014/main" id="{43430B36-A20B-4876-8268-4DBDD61375E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41910</xdr:rowOff>
    </xdr:from>
    <xdr:to>
      <xdr:col>85</xdr:col>
      <xdr:colOff>126364</xdr:colOff>
      <xdr:row>63</xdr:row>
      <xdr:rowOff>165735</xdr:rowOff>
    </xdr:to>
    <xdr:cxnSp macro="">
      <xdr:nvCxnSpPr>
        <xdr:cNvPr id="541" name="直線コネクタ 540">
          <a:extLst>
            <a:ext uri="{FF2B5EF4-FFF2-40B4-BE49-F238E27FC236}">
              <a16:creationId xmlns:a16="http://schemas.microsoft.com/office/drawing/2014/main" id="{C5AA3BDC-7690-41D3-8793-813C290D763E}"/>
            </a:ext>
          </a:extLst>
        </xdr:cNvPr>
        <xdr:cNvCxnSpPr/>
      </xdr:nvCxnSpPr>
      <xdr:spPr>
        <a:xfrm flipV="1">
          <a:off x="16318864" y="9643110"/>
          <a:ext cx="0" cy="13239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169562</xdr:rowOff>
    </xdr:from>
    <xdr:ext cx="405111" cy="259045"/>
    <xdr:sp macro="" textlink="">
      <xdr:nvSpPr>
        <xdr:cNvPr id="542" name="【学校施設】&#10;有形固定資産減価償却率最小値テキスト">
          <a:extLst>
            <a:ext uri="{FF2B5EF4-FFF2-40B4-BE49-F238E27FC236}">
              <a16:creationId xmlns:a16="http://schemas.microsoft.com/office/drawing/2014/main" id="{F5F63EC1-8264-4860-96DF-8216A99E722D}"/>
            </a:ext>
          </a:extLst>
        </xdr:cNvPr>
        <xdr:cNvSpPr txBox="1"/>
      </xdr:nvSpPr>
      <xdr:spPr>
        <a:xfrm>
          <a:off x="16357600" y="10970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165735</xdr:rowOff>
    </xdr:from>
    <xdr:to>
      <xdr:col>86</xdr:col>
      <xdr:colOff>25400</xdr:colOff>
      <xdr:row>63</xdr:row>
      <xdr:rowOff>165735</xdr:rowOff>
    </xdr:to>
    <xdr:cxnSp macro="">
      <xdr:nvCxnSpPr>
        <xdr:cNvPr id="543" name="直線コネクタ 542">
          <a:extLst>
            <a:ext uri="{FF2B5EF4-FFF2-40B4-BE49-F238E27FC236}">
              <a16:creationId xmlns:a16="http://schemas.microsoft.com/office/drawing/2014/main" id="{9D17ACBA-C123-4B92-8016-6CF728C81D7F}"/>
            </a:ext>
          </a:extLst>
        </xdr:cNvPr>
        <xdr:cNvCxnSpPr/>
      </xdr:nvCxnSpPr>
      <xdr:spPr>
        <a:xfrm>
          <a:off x="16230600" y="10967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160037</xdr:rowOff>
    </xdr:from>
    <xdr:ext cx="405111" cy="259045"/>
    <xdr:sp macro="" textlink="">
      <xdr:nvSpPr>
        <xdr:cNvPr id="544" name="【学校施設】&#10;有形固定資産減価償却率最大値テキスト">
          <a:extLst>
            <a:ext uri="{FF2B5EF4-FFF2-40B4-BE49-F238E27FC236}">
              <a16:creationId xmlns:a16="http://schemas.microsoft.com/office/drawing/2014/main" id="{F1E31B73-80BA-4847-9C26-82008F916B3B}"/>
            </a:ext>
          </a:extLst>
        </xdr:cNvPr>
        <xdr:cNvSpPr txBox="1"/>
      </xdr:nvSpPr>
      <xdr:spPr>
        <a:xfrm>
          <a:off x="16357600" y="9418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41910</xdr:rowOff>
    </xdr:from>
    <xdr:to>
      <xdr:col>86</xdr:col>
      <xdr:colOff>25400</xdr:colOff>
      <xdr:row>56</xdr:row>
      <xdr:rowOff>41910</xdr:rowOff>
    </xdr:to>
    <xdr:cxnSp macro="">
      <xdr:nvCxnSpPr>
        <xdr:cNvPr id="545" name="直線コネクタ 544">
          <a:extLst>
            <a:ext uri="{FF2B5EF4-FFF2-40B4-BE49-F238E27FC236}">
              <a16:creationId xmlns:a16="http://schemas.microsoft.com/office/drawing/2014/main" id="{6919B1C7-C2C4-4456-A2A6-805356927379}"/>
            </a:ext>
          </a:extLst>
        </xdr:cNvPr>
        <xdr:cNvCxnSpPr/>
      </xdr:nvCxnSpPr>
      <xdr:spPr>
        <a:xfrm>
          <a:off x="16230600" y="96431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78757</xdr:rowOff>
    </xdr:from>
    <xdr:ext cx="405111" cy="259045"/>
    <xdr:sp macro="" textlink="">
      <xdr:nvSpPr>
        <xdr:cNvPr id="546" name="【学校施設】&#10;有形固定資産減価償却率平均値テキスト">
          <a:extLst>
            <a:ext uri="{FF2B5EF4-FFF2-40B4-BE49-F238E27FC236}">
              <a16:creationId xmlns:a16="http://schemas.microsoft.com/office/drawing/2014/main" id="{2612D67B-5956-41F4-B00B-5795592DE626}"/>
            </a:ext>
          </a:extLst>
        </xdr:cNvPr>
        <xdr:cNvSpPr txBox="1"/>
      </xdr:nvSpPr>
      <xdr:spPr>
        <a:xfrm>
          <a:off x="16357600" y="101943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55880</xdr:rowOff>
    </xdr:from>
    <xdr:to>
      <xdr:col>85</xdr:col>
      <xdr:colOff>177800</xdr:colOff>
      <xdr:row>60</xdr:row>
      <xdr:rowOff>157480</xdr:rowOff>
    </xdr:to>
    <xdr:sp macro="" textlink="">
      <xdr:nvSpPr>
        <xdr:cNvPr id="547" name="フローチャート: 判断 546">
          <a:extLst>
            <a:ext uri="{FF2B5EF4-FFF2-40B4-BE49-F238E27FC236}">
              <a16:creationId xmlns:a16="http://schemas.microsoft.com/office/drawing/2014/main" id="{9B40E5D0-AA1D-4C44-B9D1-44A3FC72799E}"/>
            </a:ext>
          </a:extLst>
        </xdr:cNvPr>
        <xdr:cNvSpPr/>
      </xdr:nvSpPr>
      <xdr:spPr>
        <a:xfrm>
          <a:off x="16268700" y="1034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50165</xdr:rowOff>
    </xdr:from>
    <xdr:to>
      <xdr:col>81</xdr:col>
      <xdr:colOff>101600</xdr:colOff>
      <xdr:row>60</xdr:row>
      <xdr:rowOff>151765</xdr:rowOff>
    </xdr:to>
    <xdr:sp macro="" textlink="">
      <xdr:nvSpPr>
        <xdr:cNvPr id="548" name="フローチャート: 判断 547">
          <a:extLst>
            <a:ext uri="{FF2B5EF4-FFF2-40B4-BE49-F238E27FC236}">
              <a16:creationId xmlns:a16="http://schemas.microsoft.com/office/drawing/2014/main" id="{A058BCDB-65FC-4754-984B-993665773DE5}"/>
            </a:ext>
          </a:extLst>
        </xdr:cNvPr>
        <xdr:cNvSpPr/>
      </xdr:nvSpPr>
      <xdr:spPr>
        <a:xfrm>
          <a:off x="15430500" y="1033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6350</xdr:rowOff>
    </xdr:from>
    <xdr:to>
      <xdr:col>76</xdr:col>
      <xdr:colOff>165100</xdr:colOff>
      <xdr:row>60</xdr:row>
      <xdr:rowOff>107950</xdr:rowOff>
    </xdr:to>
    <xdr:sp macro="" textlink="">
      <xdr:nvSpPr>
        <xdr:cNvPr id="549" name="フローチャート: 判断 548">
          <a:extLst>
            <a:ext uri="{FF2B5EF4-FFF2-40B4-BE49-F238E27FC236}">
              <a16:creationId xmlns:a16="http://schemas.microsoft.com/office/drawing/2014/main" id="{13A00E9B-1AD1-468A-BC7D-D54829D151BB}"/>
            </a:ext>
          </a:extLst>
        </xdr:cNvPr>
        <xdr:cNvSpPr/>
      </xdr:nvSpPr>
      <xdr:spPr>
        <a:xfrm>
          <a:off x="14541500" y="1029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153035</xdr:rowOff>
    </xdr:from>
    <xdr:to>
      <xdr:col>72</xdr:col>
      <xdr:colOff>38100</xdr:colOff>
      <xdr:row>60</xdr:row>
      <xdr:rowOff>83185</xdr:rowOff>
    </xdr:to>
    <xdr:sp macro="" textlink="">
      <xdr:nvSpPr>
        <xdr:cNvPr id="550" name="フローチャート: 判断 549">
          <a:extLst>
            <a:ext uri="{FF2B5EF4-FFF2-40B4-BE49-F238E27FC236}">
              <a16:creationId xmlns:a16="http://schemas.microsoft.com/office/drawing/2014/main" id="{ED15D357-D2D9-4147-94DF-99EC4E83378C}"/>
            </a:ext>
          </a:extLst>
        </xdr:cNvPr>
        <xdr:cNvSpPr/>
      </xdr:nvSpPr>
      <xdr:spPr>
        <a:xfrm>
          <a:off x="13652500" y="1026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635</xdr:rowOff>
    </xdr:from>
    <xdr:to>
      <xdr:col>67</xdr:col>
      <xdr:colOff>101600</xdr:colOff>
      <xdr:row>60</xdr:row>
      <xdr:rowOff>102235</xdr:rowOff>
    </xdr:to>
    <xdr:sp macro="" textlink="">
      <xdr:nvSpPr>
        <xdr:cNvPr id="551" name="フローチャート: 判断 550">
          <a:extLst>
            <a:ext uri="{FF2B5EF4-FFF2-40B4-BE49-F238E27FC236}">
              <a16:creationId xmlns:a16="http://schemas.microsoft.com/office/drawing/2014/main" id="{79B009D9-73A3-4C4E-9D05-C654D77D49EE}"/>
            </a:ext>
          </a:extLst>
        </xdr:cNvPr>
        <xdr:cNvSpPr/>
      </xdr:nvSpPr>
      <xdr:spPr>
        <a:xfrm>
          <a:off x="12763500" y="1028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52" name="テキスト ボックス 551">
          <a:extLst>
            <a:ext uri="{FF2B5EF4-FFF2-40B4-BE49-F238E27FC236}">
              <a16:creationId xmlns:a16="http://schemas.microsoft.com/office/drawing/2014/main" id="{1B636BE1-237C-4367-9DE3-7338E21C9B59}"/>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53" name="テキスト ボックス 552">
          <a:extLst>
            <a:ext uri="{FF2B5EF4-FFF2-40B4-BE49-F238E27FC236}">
              <a16:creationId xmlns:a16="http://schemas.microsoft.com/office/drawing/2014/main" id="{AAF13A54-EA77-436A-A58B-A8E8F095F480}"/>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54" name="テキスト ボックス 553">
          <a:extLst>
            <a:ext uri="{FF2B5EF4-FFF2-40B4-BE49-F238E27FC236}">
              <a16:creationId xmlns:a16="http://schemas.microsoft.com/office/drawing/2014/main" id="{DCCEFBC7-C075-49E6-A22A-02778531B01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55" name="テキスト ボックス 554">
          <a:extLst>
            <a:ext uri="{FF2B5EF4-FFF2-40B4-BE49-F238E27FC236}">
              <a16:creationId xmlns:a16="http://schemas.microsoft.com/office/drawing/2014/main" id="{00BDBA87-6437-44B8-94DA-817EF01309B1}"/>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6" name="テキスト ボックス 555">
          <a:extLst>
            <a:ext uri="{FF2B5EF4-FFF2-40B4-BE49-F238E27FC236}">
              <a16:creationId xmlns:a16="http://schemas.microsoft.com/office/drawing/2014/main" id="{42305D78-70A9-4F61-B2E8-83E40EDA5D4C}"/>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93980</xdr:rowOff>
    </xdr:from>
    <xdr:to>
      <xdr:col>85</xdr:col>
      <xdr:colOff>177800</xdr:colOff>
      <xdr:row>62</xdr:row>
      <xdr:rowOff>24130</xdr:rowOff>
    </xdr:to>
    <xdr:sp macro="" textlink="">
      <xdr:nvSpPr>
        <xdr:cNvPr id="557" name="楕円 556">
          <a:extLst>
            <a:ext uri="{FF2B5EF4-FFF2-40B4-BE49-F238E27FC236}">
              <a16:creationId xmlns:a16="http://schemas.microsoft.com/office/drawing/2014/main" id="{5F69B3E8-6EC5-41A4-8BEA-557311DB9F7B}"/>
            </a:ext>
          </a:extLst>
        </xdr:cNvPr>
        <xdr:cNvSpPr/>
      </xdr:nvSpPr>
      <xdr:spPr>
        <a:xfrm>
          <a:off x="16268700" y="1055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72407</xdr:rowOff>
    </xdr:from>
    <xdr:ext cx="405111" cy="259045"/>
    <xdr:sp macro="" textlink="">
      <xdr:nvSpPr>
        <xdr:cNvPr id="558" name="【学校施設】&#10;有形固定資産減価償却率該当値テキスト">
          <a:extLst>
            <a:ext uri="{FF2B5EF4-FFF2-40B4-BE49-F238E27FC236}">
              <a16:creationId xmlns:a16="http://schemas.microsoft.com/office/drawing/2014/main" id="{77BC059A-F91E-44FC-AF0E-E29C2EA44205}"/>
            </a:ext>
          </a:extLst>
        </xdr:cNvPr>
        <xdr:cNvSpPr txBox="1"/>
      </xdr:nvSpPr>
      <xdr:spPr>
        <a:xfrm>
          <a:off x="16357600" y="10530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92075</xdr:rowOff>
    </xdr:from>
    <xdr:to>
      <xdr:col>81</xdr:col>
      <xdr:colOff>101600</xdr:colOff>
      <xdr:row>62</xdr:row>
      <xdr:rowOff>22225</xdr:rowOff>
    </xdr:to>
    <xdr:sp macro="" textlink="">
      <xdr:nvSpPr>
        <xdr:cNvPr id="559" name="楕円 558">
          <a:extLst>
            <a:ext uri="{FF2B5EF4-FFF2-40B4-BE49-F238E27FC236}">
              <a16:creationId xmlns:a16="http://schemas.microsoft.com/office/drawing/2014/main" id="{B403B08B-DC7C-4BFB-AB32-518F8E28ADDE}"/>
            </a:ext>
          </a:extLst>
        </xdr:cNvPr>
        <xdr:cNvSpPr/>
      </xdr:nvSpPr>
      <xdr:spPr>
        <a:xfrm>
          <a:off x="15430500" y="10550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142875</xdr:rowOff>
    </xdr:from>
    <xdr:to>
      <xdr:col>85</xdr:col>
      <xdr:colOff>127000</xdr:colOff>
      <xdr:row>61</xdr:row>
      <xdr:rowOff>144780</xdr:rowOff>
    </xdr:to>
    <xdr:cxnSp macro="">
      <xdr:nvCxnSpPr>
        <xdr:cNvPr id="560" name="直線コネクタ 559">
          <a:extLst>
            <a:ext uri="{FF2B5EF4-FFF2-40B4-BE49-F238E27FC236}">
              <a16:creationId xmlns:a16="http://schemas.microsoft.com/office/drawing/2014/main" id="{EF437633-F264-4CAF-ACD8-576C9B3998D9}"/>
            </a:ext>
          </a:extLst>
        </xdr:cNvPr>
        <xdr:cNvCxnSpPr/>
      </xdr:nvCxnSpPr>
      <xdr:spPr>
        <a:xfrm>
          <a:off x="15481300" y="10601325"/>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55880</xdr:rowOff>
    </xdr:from>
    <xdr:to>
      <xdr:col>76</xdr:col>
      <xdr:colOff>165100</xdr:colOff>
      <xdr:row>61</xdr:row>
      <xdr:rowOff>157480</xdr:rowOff>
    </xdr:to>
    <xdr:sp macro="" textlink="">
      <xdr:nvSpPr>
        <xdr:cNvPr id="561" name="楕円 560">
          <a:extLst>
            <a:ext uri="{FF2B5EF4-FFF2-40B4-BE49-F238E27FC236}">
              <a16:creationId xmlns:a16="http://schemas.microsoft.com/office/drawing/2014/main" id="{A63E117D-4CC5-4C3C-AA22-F9FBB587C711}"/>
            </a:ext>
          </a:extLst>
        </xdr:cNvPr>
        <xdr:cNvSpPr/>
      </xdr:nvSpPr>
      <xdr:spPr>
        <a:xfrm>
          <a:off x="14541500" y="10514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106680</xdr:rowOff>
    </xdr:from>
    <xdr:to>
      <xdr:col>81</xdr:col>
      <xdr:colOff>50800</xdr:colOff>
      <xdr:row>61</xdr:row>
      <xdr:rowOff>142875</xdr:rowOff>
    </xdr:to>
    <xdr:cxnSp macro="">
      <xdr:nvCxnSpPr>
        <xdr:cNvPr id="562" name="直線コネクタ 561">
          <a:extLst>
            <a:ext uri="{FF2B5EF4-FFF2-40B4-BE49-F238E27FC236}">
              <a16:creationId xmlns:a16="http://schemas.microsoft.com/office/drawing/2014/main" id="{81E1C7B5-D241-495D-B699-9FB4AE528D60}"/>
            </a:ext>
          </a:extLst>
        </xdr:cNvPr>
        <xdr:cNvCxnSpPr/>
      </xdr:nvCxnSpPr>
      <xdr:spPr>
        <a:xfrm>
          <a:off x="14592300" y="10565130"/>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23495</xdr:rowOff>
    </xdr:from>
    <xdr:to>
      <xdr:col>72</xdr:col>
      <xdr:colOff>38100</xdr:colOff>
      <xdr:row>61</xdr:row>
      <xdr:rowOff>125095</xdr:rowOff>
    </xdr:to>
    <xdr:sp macro="" textlink="">
      <xdr:nvSpPr>
        <xdr:cNvPr id="563" name="楕円 562">
          <a:extLst>
            <a:ext uri="{FF2B5EF4-FFF2-40B4-BE49-F238E27FC236}">
              <a16:creationId xmlns:a16="http://schemas.microsoft.com/office/drawing/2014/main" id="{4815BA24-2885-47EF-A0C0-0BB8801B43FB}"/>
            </a:ext>
          </a:extLst>
        </xdr:cNvPr>
        <xdr:cNvSpPr/>
      </xdr:nvSpPr>
      <xdr:spPr>
        <a:xfrm>
          <a:off x="13652500" y="1048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74295</xdr:rowOff>
    </xdr:from>
    <xdr:to>
      <xdr:col>76</xdr:col>
      <xdr:colOff>114300</xdr:colOff>
      <xdr:row>61</xdr:row>
      <xdr:rowOff>106680</xdr:rowOff>
    </xdr:to>
    <xdr:cxnSp macro="">
      <xdr:nvCxnSpPr>
        <xdr:cNvPr id="564" name="直線コネクタ 563">
          <a:extLst>
            <a:ext uri="{FF2B5EF4-FFF2-40B4-BE49-F238E27FC236}">
              <a16:creationId xmlns:a16="http://schemas.microsoft.com/office/drawing/2014/main" id="{0C2B1BF7-5C7F-4F0F-94B8-1445D44D519A}"/>
            </a:ext>
          </a:extLst>
        </xdr:cNvPr>
        <xdr:cNvCxnSpPr/>
      </xdr:nvCxnSpPr>
      <xdr:spPr>
        <a:xfrm>
          <a:off x="13703300" y="1053274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168275</xdr:rowOff>
    </xdr:from>
    <xdr:to>
      <xdr:col>67</xdr:col>
      <xdr:colOff>101600</xdr:colOff>
      <xdr:row>61</xdr:row>
      <xdr:rowOff>98425</xdr:rowOff>
    </xdr:to>
    <xdr:sp macro="" textlink="">
      <xdr:nvSpPr>
        <xdr:cNvPr id="565" name="楕円 564">
          <a:extLst>
            <a:ext uri="{FF2B5EF4-FFF2-40B4-BE49-F238E27FC236}">
              <a16:creationId xmlns:a16="http://schemas.microsoft.com/office/drawing/2014/main" id="{37603E59-FFC5-46DC-A855-096A599E2795}"/>
            </a:ext>
          </a:extLst>
        </xdr:cNvPr>
        <xdr:cNvSpPr/>
      </xdr:nvSpPr>
      <xdr:spPr>
        <a:xfrm>
          <a:off x="12763500" y="1045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47625</xdr:rowOff>
    </xdr:from>
    <xdr:to>
      <xdr:col>71</xdr:col>
      <xdr:colOff>177800</xdr:colOff>
      <xdr:row>61</xdr:row>
      <xdr:rowOff>74295</xdr:rowOff>
    </xdr:to>
    <xdr:cxnSp macro="">
      <xdr:nvCxnSpPr>
        <xdr:cNvPr id="566" name="直線コネクタ 565">
          <a:extLst>
            <a:ext uri="{FF2B5EF4-FFF2-40B4-BE49-F238E27FC236}">
              <a16:creationId xmlns:a16="http://schemas.microsoft.com/office/drawing/2014/main" id="{F5817B57-789F-47E8-AFA0-E320A7D499AD}"/>
            </a:ext>
          </a:extLst>
        </xdr:cNvPr>
        <xdr:cNvCxnSpPr/>
      </xdr:nvCxnSpPr>
      <xdr:spPr>
        <a:xfrm>
          <a:off x="12814300" y="1050607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168292</xdr:rowOff>
    </xdr:from>
    <xdr:ext cx="405111" cy="259045"/>
    <xdr:sp macro="" textlink="">
      <xdr:nvSpPr>
        <xdr:cNvPr id="567" name="n_1aveValue【学校施設】&#10;有形固定資産減価償却率">
          <a:extLst>
            <a:ext uri="{FF2B5EF4-FFF2-40B4-BE49-F238E27FC236}">
              <a16:creationId xmlns:a16="http://schemas.microsoft.com/office/drawing/2014/main" id="{CAC36741-1C2B-4B58-B164-7BA3FB95761E}"/>
            </a:ext>
          </a:extLst>
        </xdr:cNvPr>
        <xdr:cNvSpPr txBox="1"/>
      </xdr:nvSpPr>
      <xdr:spPr>
        <a:xfrm>
          <a:off x="15266044" y="10112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124477</xdr:rowOff>
    </xdr:from>
    <xdr:ext cx="405111" cy="259045"/>
    <xdr:sp macro="" textlink="">
      <xdr:nvSpPr>
        <xdr:cNvPr id="568" name="n_2aveValue【学校施設】&#10;有形固定資産減価償却率">
          <a:extLst>
            <a:ext uri="{FF2B5EF4-FFF2-40B4-BE49-F238E27FC236}">
              <a16:creationId xmlns:a16="http://schemas.microsoft.com/office/drawing/2014/main" id="{B8EE9526-E167-469C-8B36-044316F96176}"/>
            </a:ext>
          </a:extLst>
        </xdr:cNvPr>
        <xdr:cNvSpPr txBox="1"/>
      </xdr:nvSpPr>
      <xdr:spPr>
        <a:xfrm>
          <a:off x="14389744" y="1006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99712</xdr:rowOff>
    </xdr:from>
    <xdr:ext cx="405111" cy="259045"/>
    <xdr:sp macro="" textlink="">
      <xdr:nvSpPr>
        <xdr:cNvPr id="569" name="n_3aveValue【学校施設】&#10;有形固定資産減価償却率">
          <a:extLst>
            <a:ext uri="{FF2B5EF4-FFF2-40B4-BE49-F238E27FC236}">
              <a16:creationId xmlns:a16="http://schemas.microsoft.com/office/drawing/2014/main" id="{67E68953-6424-489B-93FB-557CE694F9BF}"/>
            </a:ext>
          </a:extLst>
        </xdr:cNvPr>
        <xdr:cNvSpPr txBox="1"/>
      </xdr:nvSpPr>
      <xdr:spPr>
        <a:xfrm>
          <a:off x="13500744" y="100438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118762</xdr:rowOff>
    </xdr:from>
    <xdr:ext cx="405111" cy="259045"/>
    <xdr:sp macro="" textlink="">
      <xdr:nvSpPr>
        <xdr:cNvPr id="570" name="n_4aveValue【学校施設】&#10;有形固定資産減価償却率">
          <a:extLst>
            <a:ext uri="{FF2B5EF4-FFF2-40B4-BE49-F238E27FC236}">
              <a16:creationId xmlns:a16="http://schemas.microsoft.com/office/drawing/2014/main" id="{1DF6F180-F62B-428F-9CB5-5318DB2D8A3A}"/>
            </a:ext>
          </a:extLst>
        </xdr:cNvPr>
        <xdr:cNvSpPr txBox="1"/>
      </xdr:nvSpPr>
      <xdr:spPr>
        <a:xfrm>
          <a:off x="12611744" y="10062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13352</xdr:rowOff>
    </xdr:from>
    <xdr:ext cx="405111" cy="259045"/>
    <xdr:sp macro="" textlink="">
      <xdr:nvSpPr>
        <xdr:cNvPr id="571" name="n_1mainValue【学校施設】&#10;有形固定資産減価償却率">
          <a:extLst>
            <a:ext uri="{FF2B5EF4-FFF2-40B4-BE49-F238E27FC236}">
              <a16:creationId xmlns:a16="http://schemas.microsoft.com/office/drawing/2014/main" id="{0F873EA7-C254-41D0-8FF9-CA44BA498B9D}"/>
            </a:ext>
          </a:extLst>
        </xdr:cNvPr>
        <xdr:cNvSpPr txBox="1"/>
      </xdr:nvSpPr>
      <xdr:spPr>
        <a:xfrm>
          <a:off x="15266044" y="10643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148607</xdr:rowOff>
    </xdr:from>
    <xdr:ext cx="405111" cy="259045"/>
    <xdr:sp macro="" textlink="">
      <xdr:nvSpPr>
        <xdr:cNvPr id="572" name="n_2mainValue【学校施設】&#10;有形固定資産減価償却率">
          <a:extLst>
            <a:ext uri="{FF2B5EF4-FFF2-40B4-BE49-F238E27FC236}">
              <a16:creationId xmlns:a16="http://schemas.microsoft.com/office/drawing/2014/main" id="{94A39B29-660C-4CD7-BD96-C5C47879ACE6}"/>
            </a:ext>
          </a:extLst>
        </xdr:cNvPr>
        <xdr:cNvSpPr txBox="1"/>
      </xdr:nvSpPr>
      <xdr:spPr>
        <a:xfrm>
          <a:off x="14389744" y="1060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116222</xdr:rowOff>
    </xdr:from>
    <xdr:ext cx="405111" cy="259045"/>
    <xdr:sp macro="" textlink="">
      <xdr:nvSpPr>
        <xdr:cNvPr id="573" name="n_3mainValue【学校施設】&#10;有形固定資産減価償却率">
          <a:extLst>
            <a:ext uri="{FF2B5EF4-FFF2-40B4-BE49-F238E27FC236}">
              <a16:creationId xmlns:a16="http://schemas.microsoft.com/office/drawing/2014/main" id="{3BA151DA-6226-40B2-BD16-BFD82BF44B0A}"/>
            </a:ext>
          </a:extLst>
        </xdr:cNvPr>
        <xdr:cNvSpPr txBox="1"/>
      </xdr:nvSpPr>
      <xdr:spPr>
        <a:xfrm>
          <a:off x="13500744" y="10574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89552</xdr:rowOff>
    </xdr:from>
    <xdr:ext cx="405111" cy="259045"/>
    <xdr:sp macro="" textlink="">
      <xdr:nvSpPr>
        <xdr:cNvPr id="574" name="n_4mainValue【学校施設】&#10;有形固定資産減価償却率">
          <a:extLst>
            <a:ext uri="{FF2B5EF4-FFF2-40B4-BE49-F238E27FC236}">
              <a16:creationId xmlns:a16="http://schemas.microsoft.com/office/drawing/2014/main" id="{76BAF4F4-5917-45C7-B6A0-8D2CDBA51907}"/>
            </a:ext>
          </a:extLst>
        </xdr:cNvPr>
        <xdr:cNvSpPr txBox="1"/>
      </xdr:nvSpPr>
      <xdr:spPr>
        <a:xfrm>
          <a:off x="12611744" y="10548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75" name="正方形/長方形 574">
          <a:extLst>
            <a:ext uri="{FF2B5EF4-FFF2-40B4-BE49-F238E27FC236}">
              <a16:creationId xmlns:a16="http://schemas.microsoft.com/office/drawing/2014/main" id="{202BE115-8545-4BA6-933E-FB4429956874}"/>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6" name="正方形/長方形 575">
          <a:extLst>
            <a:ext uri="{FF2B5EF4-FFF2-40B4-BE49-F238E27FC236}">
              <a16:creationId xmlns:a16="http://schemas.microsoft.com/office/drawing/2014/main" id="{A221F87C-B1ED-4EBA-888E-74F33530AED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7" name="正方形/長方形 576">
          <a:extLst>
            <a:ext uri="{FF2B5EF4-FFF2-40B4-BE49-F238E27FC236}">
              <a16:creationId xmlns:a16="http://schemas.microsoft.com/office/drawing/2014/main" id="{8114EF0A-3A46-4EF1-8F36-393CFCC58DF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8" name="正方形/長方形 577">
          <a:extLst>
            <a:ext uri="{FF2B5EF4-FFF2-40B4-BE49-F238E27FC236}">
              <a16:creationId xmlns:a16="http://schemas.microsoft.com/office/drawing/2014/main" id="{71B68312-AACB-44D8-9EC9-5CA8CF59BCB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9" name="正方形/長方形 578">
          <a:extLst>
            <a:ext uri="{FF2B5EF4-FFF2-40B4-BE49-F238E27FC236}">
              <a16:creationId xmlns:a16="http://schemas.microsoft.com/office/drawing/2014/main" id="{D1CE2BBB-8380-4833-912C-E54352171905}"/>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80" name="正方形/長方形 579">
          <a:extLst>
            <a:ext uri="{FF2B5EF4-FFF2-40B4-BE49-F238E27FC236}">
              <a16:creationId xmlns:a16="http://schemas.microsoft.com/office/drawing/2014/main" id="{8CF4F046-1B94-402B-8BB8-C5B4AE01C866}"/>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81" name="正方形/長方形 580">
          <a:extLst>
            <a:ext uri="{FF2B5EF4-FFF2-40B4-BE49-F238E27FC236}">
              <a16:creationId xmlns:a16="http://schemas.microsoft.com/office/drawing/2014/main" id="{33AE11EB-C9CF-4F8D-B0E9-AEE148E86E5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82" name="正方形/長方形 581">
          <a:extLst>
            <a:ext uri="{FF2B5EF4-FFF2-40B4-BE49-F238E27FC236}">
              <a16:creationId xmlns:a16="http://schemas.microsoft.com/office/drawing/2014/main" id="{A50CE5AE-5BFC-49FE-8430-54068D1C3F0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83" name="テキスト ボックス 582">
          <a:extLst>
            <a:ext uri="{FF2B5EF4-FFF2-40B4-BE49-F238E27FC236}">
              <a16:creationId xmlns:a16="http://schemas.microsoft.com/office/drawing/2014/main" id="{4C28AFC0-CFEC-42C4-B856-F9E228E0FA95}"/>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84" name="直線コネクタ 583">
          <a:extLst>
            <a:ext uri="{FF2B5EF4-FFF2-40B4-BE49-F238E27FC236}">
              <a16:creationId xmlns:a16="http://schemas.microsoft.com/office/drawing/2014/main" id="{0ED9C32E-55B0-4067-B89A-237CB970FD15}"/>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85" name="直線コネクタ 584">
          <a:extLst>
            <a:ext uri="{FF2B5EF4-FFF2-40B4-BE49-F238E27FC236}">
              <a16:creationId xmlns:a16="http://schemas.microsoft.com/office/drawing/2014/main" id="{3B981169-3B4E-4559-91A2-61FE0A955871}"/>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86" name="テキスト ボックス 585">
          <a:extLst>
            <a:ext uri="{FF2B5EF4-FFF2-40B4-BE49-F238E27FC236}">
              <a16:creationId xmlns:a16="http://schemas.microsoft.com/office/drawing/2014/main" id="{0B2D2991-1B67-4CF2-85E1-EEEAEDED92CF}"/>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87" name="直線コネクタ 586">
          <a:extLst>
            <a:ext uri="{FF2B5EF4-FFF2-40B4-BE49-F238E27FC236}">
              <a16:creationId xmlns:a16="http://schemas.microsoft.com/office/drawing/2014/main" id="{0C3B28BE-6355-4600-95DF-28DA094B9689}"/>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88" name="テキスト ボックス 587">
          <a:extLst>
            <a:ext uri="{FF2B5EF4-FFF2-40B4-BE49-F238E27FC236}">
              <a16:creationId xmlns:a16="http://schemas.microsoft.com/office/drawing/2014/main" id="{4EDDF109-E72D-4E1E-9B6B-2C8BC9E3420A}"/>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89" name="直線コネクタ 588">
          <a:extLst>
            <a:ext uri="{FF2B5EF4-FFF2-40B4-BE49-F238E27FC236}">
              <a16:creationId xmlns:a16="http://schemas.microsoft.com/office/drawing/2014/main" id="{0A5F6089-F294-41AC-AD7F-C0D7E5FD2B30}"/>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90" name="テキスト ボックス 589">
          <a:extLst>
            <a:ext uri="{FF2B5EF4-FFF2-40B4-BE49-F238E27FC236}">
              <a16:creationId xmlns:a16="http://schemas.microsoft.com/office/drawing/2014/main" id="{088F7907-A49A-4A8C-9D90-EB67523D8601}"/>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91" name="直線コネクタ 590">
          <a:extLst>
            <a:ext uri="{FF2B5EF4-FFF2-40B4-BE49-F238E27FC236}">
              <a16:creationId xmlns:a16="http://schemas.microsoft.com/office/drawing/2014/main" id="{CE7ADA30-26F7-45BC-8F62-C1B47819730C}"/>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92" name="テキスト ボックス 591">
          <a:extLst>
            <a:ext uri="{FF2B5EF4-FFF2-40B4-BE49-F238E27FC236}">
              <a16:creationId xmlns:a16="http://schemas.microsoft.com/office/drawing/2014/main" id="{45E63557-FF51-403E-9AF1-3B3B5136A07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93" name="直線コネクタ 592">
          <a:extLst>
            <a:ext uri="{FF2B5EF4-FFF2-40B4-BE49-F238E27FC236}">
              <a16:creationId xmlns:a16="http://schemas.microsoft.com/office/drawing/2014/main" id="{E2A4A775-DA7C-4415-B0AB-472953F840E5}"/>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94" name="テキスト ボックス 593">
          <a:extLst>
            <a:ext uri="{FF2B5EF4-FFF2-40B4-BE49-F238E27FC236}">
              <a16:creationId xmlns:a16="http://schemas.microsoft.com/office/drawing/2014/main" id="{2F298CE4-605F-49FE-B7FC-F78C457E14CE}"/>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95" name="直線コネクタ 594">
          <a:extLst>
            <a:ext uri="{FF2B5EF4-FFF2-40B4-BE49-F238E27FC236}">
              <a16:creationId xmlns:a16="http://schemas.microsoft.com/office/drawing/2014/main" id="{D5D84C18-06CF-4476-B76B-58B7873D782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96" name="テキスト ボックス 595">
          <a:extLst>
            <a:ext uri="{FF2B5EF4-FFF2-40B4-BE49-F238E27FC236}">
              <a16:creationId xmlns:a16="http://schemas.microsoft.com/office/drawing/2014/main" id="{EE0471A1-4377-420B-A125-EF7F9BB8BA9B}"/>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97" name="【学校施設】&#10;一人当たり面積グラフ枠">
          <a:extLst>
            <a:ext uri="{FF2B5EF4-FFF2-40B4-BE49-F238E27FC236}">
              <a16:creationId xmlns:a16="http://schemas.microsoft.com/office/drawing/2014/main" id="{6DE2ED35-79B7-4BBC-87EF-751E24BE843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127444</xdr:rowOff>
    </xdr:from>
    <xdr:to>
      <xdr:col>116</xdr:col>
      <xdr:colOff>62864</xdr:colOff>
      <xdr:row>63</xdr:row>
      <xdr:rowOff>104966</xdr:rowOff>
    </xdr:to>
    <xdr:cxnSp macro="">
      <xdr:nvCxnSpPr>
        <xdr:cNvPr id="598" name="直線コネクタ 597">
          <a:extLst>
            <a:ext uri="{FF2B5EF4-FFF2-40B4-BE49-F238E27FC236}">
              <a16:creationId xmlns:a16="http://schemas.microsoft.com/office/drawing/2014/main" id="{48BEFF2D-F051-4584-8143-27F85A2E5FD3}"/>
            </a:ext>
          </a:extLst>
        </xdr:cNvPr>
        <xdr:cNvCxnSpPr/>
      </xdr:nvCxnSpPr>
      <xdr:spPr>
        <a:xfrm flipV="1">
          <a:off x="22160864" y="9557194"/>
          <a:ext cx="0" cy="13491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108793</xdr:rowOff>
    </xdr:from>
    <xdr:ext cx="469744" cy="259045"/>
    <xdr:sp macro="" textlink="">
      <xdr:nvSpPr>
        <xdr:cNvPr id="599" name="【学校施設】&#10;一人当たり面積最小値テキスト">
          <a:extLst>
            <a:ext uri="{FF2B5EF4-FFF2-40B4-BE49-F238E27FC236}">
              <a16:creationId xmlns:a16="http://schemas.microsoft.com/office/drawing/2014/main" id="{9BF0A719-81F4-4B94-BFB0-EA80EBBCB49B}"/>
            </a:ext>
          </a:extLst>
        </xdr:cNvPr>
        <xdr:cNvSpPr txBox="1"/>
      </xdr:nvSpPr>
      <xdr:spPr>
        <a:xfrm>
          <a:off x="22199600" y="10910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104966</xdr:rowOff>
    </xdr:from>
    <xdr:to>
      <xdr:col>116</xdr:col>
      <xdr:colOff>152400</xdr:colOff>
      <xdr:row>63</xdr:row>
      <xdr:rowOff>104966</xdr:rowOff>
    </xdr:to>
    <xdr:cxnSp macro="">
      <xdr:nvCxnSpPr>
        <xdr:cNvPr id="600" name="直線コネクタ 599">
          <a:extLst>
            <a:ext uri="{FF2B5EF4-FFF2-40B4-BE49-F238E27FC236}">
              <a16:creationId xmlns:a16="http://schemas.microsoft.com/office/drawing/2014/main" id="{F05541BD-9641-48CA-B642-4AE2E16E3C19}"/>
            </a:ext>
          </a:extLst>
        </xdr:cNvPr>
        <xdr:cNvCxnSpPr/>
      </xdr:nvCxnSpPr>
      <xdr:spPr>
        <a:xfrm>
          <a:off x="22072600" y="10906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74121</xdr:rowOff>
    </xdr:from>
    <xdr:ext cx="469744" cy="259045"/>
    <xdr:sp macro="" textlink="">
      <xdr:nvSpPr>
        <xdr:cNvPr id="601" name="【学校施設】&#10;一人当たり面積最大値テキスト">
          <a:extLst>
            <a:ext uri="{FF2B5EF4-FFF2-40B4-BE49-F238E27FC236}">
              <a16:creationId xmlns:a16="http://schemas.microsoft.com/office/drawing/2014/main" id="{8E2587C2-71E8-4843-BEDC-6CAAE6AFC960}"/>
            </a:ext>
          </a:extLst>
        </xdr:cNvPr>
        <xdr:cNvSpPr txBox="1"/>
      </xdr:nvSpPr>
      <xdr:spPr>
        <a:xfrm>
          <a:off x="22199600" y="9332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127444</xdr:rowOff>
    </xdr:from>
    <xdr:to>
      <xdr:col>116</xdr:col>
      <xdr:colOff>152400</xdr:colOff>
      <xdr:row>55</xdr:row>
      <xdr:rowOff>127444</xdr:rowOff>
    </xdr:to>
    <xdr:cxnSp macro="">
      <xdr:nvCxnSpPr>
        <xdr:cNvPr id="602" name="直線コネクタ 601">
          <a:extLst>
            <a:ext uri="{FF2B5EF4-FFF2-40B4-BE49-F238E27FC236}">
              <a16:creationId xmlns:a16="http://schemas.microsoft.com/office/drawing/2014/main" id="{9FE08562-0063-445F-A67A-F911B55EF12F}"/>
            </a:ext>
          </a:extLst>
        </xdr:cNvPr>
        <xdr:cNvCxnSpPr/>
      </xdr:nvCxnSpPr>
      <xdr:spPr>
        <a:xfrm>
          <a:off x="22072600" y="9557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33608</xdr:rowOff>
    </xdr:from>
    <xdr:ext cx="469744" cy="259045"/>
    <xdr:sp macro="" textlink="">
      <xdr:nvSpPr>
        <xdr:cNvPr id="603" name="【学校施設】&#10;一人当たり面積平均値テキスト">
          <a:extLst>
            <a:ext uri="{FF2B5EF4-FFF2-40B4-BE49-F238E27FC236}">
              <a16:creationId xmlns:a16="http://schemas.microsoft.com/office/drawing/2014/main" id="{3E21DA2B-408E-403A-B131-434607CDFFEB}"/>
            </a:ext>
          </a:extLst>
        </xdr:cNvPr>
        <xdr:cNvSpPr txBox="1"/>
      </xdr:nvSpPr>
      <xdr:spPr>
        <a:xfrm>
          <a:off x="22199600" y="103206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10731</xdr:rowOff>
    </xdr:from>
    <xdr:to>
      <xdr:col>116</xdr:col>
      <xdr:colOff>114300</xdr:colOff>
      <xdr:row>61</xdr:row>
      <xdr:rowOff>112331</xdr:rowOff>
    </xdr:to>
    <xdr:sp macro="" textlink="">
      <xdr:nvSpPr>
        <xdr:cNvPr id="604" name="フローチャート: 判断 603">
          <a:extLst>
            <a:ext uri="{FF2B5EF4-FFF2-40B4-BE49-F238E27FC236}">
              <a16:creationId xmlns:a16="http://schemas.microsoft.com/office/drawing/2014/main" id="{9C9D350E-6C9E-43DD-B32D-D44A1B406C0B}"/>
            </a:ext>
          </a:extLst>
        </xdr:cNvPr>
        <xdr:cNvSpPr/>
      </xdr:nvSpPr>
      <xdr:spPr>
        <a:xfrm>
          <a:off x="22110700" y="10469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23305</xdr:rowOff>
    </xdr:from>
    <xdr:to>
      <xdr:col>112</xdr:col>
      <xdr:colOff>38100</xdr:colOff>
      <xdr:row>61</xdr:row>
      <xdr:rowOff>124905</xdr:rowOff>
    </xdr:to>
    <xdr:sp macro="" textlink="">
      <xdr:nvSpPr>
        <xdr:cNvPr id="605" name="フローチャート: 判断 604">
          <a:extLst>
            <a:ext uri="{FF2B5EF4-FFF2-40B4-BE49-F238E27FC236}">
              <a16:creationId xmlns:a16="http://schemas.microsoft.com/office/drawing/2014/main" id="{695A9714-DDB6-4D4F-AE68-44D9BF7DEF50}"/>
            </a:ext>
          </a:extLst>
        </xdr:cNvPr>
        <xdr:cNvSpPr/>
      </xdr:nvSpPr>
      <xdr:spPr>
        <a:xfrm>
          <a:off x="21272500" y="10481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19114</xdr:rowOff>
    </xdr:from>
    <xdr:to>
      <xdr:col>107</xdr:col>
      <xdr:colOff>101600</xdr:colOff>
      <xdr:row>61</xdr:row>
      <xdr:rowOff>120714</xdr:rowOff>
    </xdr:to>
    <xdr:sp macro="" textlink="">
      <xdr:nvSpPr>
        <xdr:cNvPr id="606" name="フローチャート: 判断 605">
          <a:extLst>
            <a:ext uri="{FF2B5EF4-FFF2-40B4-BE49-F238E27FC236}">
              <a16:creationId xmlns:a16="http://schemas.microsoft.com/office/drawing/2014/main" id="{89676396-6E07-46BB-A238-CAB39E2AD298}"/>
            </a:ext>
          </a:extLst>
        </xdr:cNvPr>
        <xdr:cNvSpPr/>
      </xdr:nvSpPr>
      <xdr:spPr>
        <a:xfrm>
          <a:off x="20383500" y="10477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28067</xdr:rowOff>
    </xdr:from>
    <xdr:to>
      <xdr:col>102</xdr:col>
      <xdr:colOff>165100</xdr:colOff>
      <xdr:row>61</xdr:row>
      <xdr:rowOff>129667</xdr:rowOff>
    </xdr:to>
    <xdr:sp macro="" textlink="">
      <xdr:nvSpPr>
        <xdr:cNvPr id="607" name="フローチャート: 判断 606">
          <a:extLst>
            <a:ext uri="{FF2B5EF4-FFF2-40B4-BE49-F238E27FC236}">
              <a16:creationId xmlns:a16="http://schemas.microsoft.com/office/drawing/2014/main" id="{4036264A-9F1F-466D-83C5-92FCD92EF659}"/>
            </a:ext>
          </a:extLst>
        </xdr:cNvPr>
        <xdr:cNvSpPr/>
      </xdr:nvSpPr>
      <xdr:spPr>
        <a:xfrm>
          <a:off x="19494500" y="10486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51308</xdr:rowOff>
    </xdr:from>
    <xdr:to>
      <xdr:col>98</xdr:col>
      <xdr:colOff>38100</xdr:colOff>
      <xdr:row>61</xdr:row>
      <xdr:rowOff>152908</xdr:rowOff>
    </xdr:to>
    <xdr:sp macro="" textlink="">
      <xdr:nvSpPr>
        <xdr:cNvPr id="608" name="フローチャート: 判断 607">
          <a:extLst>
            <a:ext uri="{FF2B5EF4-FFF2-40B4-BE49-F238E27FC236}">
              <a16:creationId xmlns:a16="http://schemas.microsoft.com/office/drawing/2014/main" id="{A504A702-3182-4B3C-8C2C-0C2A1AC8FD59}"/>
            </a:ext>
          </a:extLst>
        </xdr:cNvPr>
        <xdr:cNvSpPr/>
      </xdr:nvSpPr>
      <xdr:spPr>
        <a:xfrm>
          <a:off x="18605500" y="10509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9" name="テキスト ボックス 608">
          <a:extLst>
            <a:ext uri="{FF2B5EF4-FFF2-40B4-BE49-F238E27FC236}">
              <a16:creationId xmlns:a16="http://schemas.microsoft.com/office/drawing/2014/main" id="{B8F9494A-2EC9-48FD-BF2D-EB0C96C14DB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10" name="テキスト ボックス 609">
          <a:extLst>
            <a:ext uri="{FF2B5EF4-FFF2-40B4-BE49-F238E27FC236}">
              <a16:creationId xmlns:a16="http://schemas.microsoft.com/office/drawing/2014/main" id="{E2679039-32FA-4A80-8423-34BBBD65EAEA}"/>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11" name="テキスト ボックス 610">
          <a:extLst>
            <a:ext uri="{FF2B5EF4-FFF2-40B4-BE49-F238E27FC236}">
              <a16:creationId xmlns:a16="http://schemas.microsoft.com/office/drawing/2014/main" id="{CD543FE3-B5E5-42CB-AD49-15EAD7180875}"/>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12" name="テキスト ボックス 611">
          <a:extLst>
            <a:ext uri="{FF2B5EF4-FFF2-40B4-BE49-F238E27FC236}">
              <a16:creationId xmlns:a16="http://schemas.microsoft.com/office/drawing/2014/main" id="{B49EA7F0-A0D7-4C4D-BB5C-2B0930317E7F}"/>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13" name="テキスト ボックス 612">
          <a:extLst>
            <a:ext uri="{FF2B5EF4-FFF2-40B4-BE49-F238E27FC236}">
              <a16:creationId xmlns:a16="http://schemas.microsoft.com/office/drawing/2014/main" id="{4709847D-0756-4B3D-B4F8-541ED0EB266E}"/>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163322</xdr:rowOff>
    </xdr:from>
    <xdr:to>
      <xdr:col>116</xdr:col>
      <xdr:colOff>114300</xdr:colOff>
      <xdr:row>62</xdr:row>
      <xdr:rowOff>93472</xdr:rowOff>
    </xdr:to>
    <xdr:sp macro="" textlink="">
      <xdr:nvSpPr>
        <xdr:cNvPr id="614" name="楕円 613">
          <a:extLst>
            <a:ext uri="{FF2B5EF4-FFF2-40B4-BE49-F238E27FC236}">
              <a16:creationId xmlns:a16="http://schemas.microsoft.com/office/drawing/2014/main" id="{57B8D20E-7F92-4445-8396-0C4D8D441D82}"/>
            </a:ext>
          </a:extLst>
        </xdr:cNvPr>
        <xdr:cNvSpPr/>
      </xdr:nvSpPr>
      <xdr:spPr>
        <a:xfrm>
          <a:off x="22110700" y="10621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141749</xdr:rowOff>
    </xdr:from>
    <xdr:ext cx="469744" cy="259045"/>
    <xdr:sp macro="" textlink="">
      <xdr:nvSpPr>
        <xdr:cNvPr id="615" name="【学校施設】&#10;一人当たり面積該当値テキスト">
          <a:extLst>
            <a:ext uri="{FF2B5EF4-FFF2-40B4-BE49-F238E27FC236}">
              <a16:creationId xmlns:a16="http://schemas.microsoft.com/office/drawing/2014/main" id="{437A09F1-9BC5-43FB-81D4-A73149FEA23F}"/>
            </a:ext>
          </a:extLst>
        </xdr:cNvPr>
        <xdr:cNvSpPr txBox="1"/>
      </xdr:nvSpPr>
      <xdr:spPr>
        <a:xfrm>
          <a:off x="22199600" y="106001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166180</xdr:rowOff>
    </xdr:from>
    <xdr:to>
      <xdr:col>112</xdr:col>
      <xdr:colOff>38100</xdr:colOff>
      <xdr:row>62</xdr:row>
      <xdr:rowOff>96330</xdr:rowOff>
    </xdr:to>
    <xdr:sp macro="" textlink="">
      <xdr:nvSpPr>
        <xdr:cNvPr id="616" name="楕円 615">
          <a:extLst>
            <a:ext uri="{FF2B5EF4-FFF2-40B4-BE49-F238E27FC236}">
              <a16:creationId xmlns:a16="http://schemas.microsoft.com/office/drawing/2014/main" id="{5593638F-F7B5-4760-ACC9-203A575C2878}"/>
            </a:ext>
          </a:extLst>
        </xdr:cNvPr>
        <xdr:cNvSpPr/>
      </xdr:nvSpPr>
      <xdr:spPr>
        <a:xfrm>
          <a:off x="21272500" y="10624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42672</xdr:rowOff>
    </xdr:from>
    <xdr:to>
      <xdr:col>116</xdr:col>
      <xdr:colOff>63500</xdr:colOff>
      <xdr:row>62</xdr:row>
      <xdr:rowOff>45530</xdr:rowOff>
    </xdr:to>
    <xdr:cxnSp macro="">
      <xdr:nvCxnSpPr>
        <xdr:cNvPr id="617" name="直線コネクタ 616">
          <a:extLst>
            <a:ext uri="{FF2B5EF4-FFF2-40B4-BE49-F238E27FC236}">
              <a16:creationId xmlns:a16="http://schemas.microsoft.com/office/drawing/2014/main" id="{7214F07D-E7D5-4657-B51C-ECDADA11F66F}"/>
            </a:ext>
          </a:extLst>
        </xdr:cNvPr>
        <xdr:cNvCxnSpPr/>
      </xdr:nvCxnSpPr>
      <xdr:spPr>
        <a:xfrm flipV="1">
          <a:off x="21323300" y="10672572"/>
          <a:ext cx="838200" cy="2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1206</xdr:rowOff>
    </xdr:from>
    <xdr:to>
      <xdr:col>107</xdr:col>
      <xdr:colOff>101600</xdr:colOff>
      <xdr:row>62</xdr:row>
      <xdr:rowOff>102806</xdr:rowOff>
    </xdr:to>
    <xdr:sp macro="" textlink="">
      <xdr:nvSpPr>
        <xdr:cNvPr id="618" name="楕円 617">
          <a:extLst>
            <a:ext uri="{FF2B5EF4-FFF2-40B4-BE49-F238E27FC236}">
              <a16:creationId xmlns:a16="http://schemas.microsoft.com/office/drawing/2014/main" id="{0E9651D1-CDB1-4C36-BD87-026C056B0CBB}"/>
            </a:ext>
          </a:extLst>
        </xdr:cNvPr>
        <xdr:cNvSpPr/>
      </xdr:nvSpPr>
      <xdr:spPr>
        <a:xfrm>
          <a:off x="20383500" y="10631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45530</xdr:rowOff>
    </xdr:from>
    <xdr:to>
      <xdr:col>111</xdr:col>
      <xdr:colOff>177800</xdr:colOff>
      <xdr:row>62</xdr:row>
      <xdr:rowOff>52006</xdr:rowOff>
    </xdr:to>
    <xdr:cxnSp macro="">
      <xdr:nvCxnSpPr>
        <xdr:cNvPr id="619" name="直線コネクタ 618">
          <a:extLst>
            <a:ext uri="{FF2B5EF4-FFF2-40B4-BE49-F238E27FC236}">
              <a16:creationId xmlns:a16="http://schemas.microsoft.com/office/drawing/2014/main" id="{D579DE6B-7463-4B43-91D9-EFA02566736D}"/>
            </a:ext>
          </a:extLst>
        </xdr:cNvPr>
        <xdr:cNvCxnSpPr/>
      </xdr:nvCxnSpPr>
      <xdr:spPr>
        <a:xfrm flipV="1">
          <a:off x="20434300" y="10675430"/>
          <a:ext cx="889000" cy="6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7874</xdr:rowOff>
    </xdr:from>
    <xdr:to>
      <xdr:col>102</xdr:col>
      <xdr:colOff>165100</xdr:colOff>
      <xdr:row>62</xdr:row>
      <xdr:rowOff>109474</xdr:rowOff>
    </xdr:to>
    <xdr:sp macro="" textlink="">
      <xdr:nvSpPr>
        <xdr:cNvPr id="620" name="楕円 619">
          <a:extLst>
            <a:ext uri="{FF2B5EF4-FFF2-40B4-BE49-F238E27FC236}">
              <a16:creationId xmlns:a16="http://schemas.microsoft.com/office/drawing/2014/main" id="{14038ABA-4BD2-4075-9523-39D4FFC85B1C}"/>
            </a:ext>
          </a:extLst>
        </xdr:cNvPr>
        <xdr:cNvSpPr/>
      </xdr:nvSpPr>
      <xdr:spPr>
        <a:xfrm>
          <a:off x="19494500" y="10637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52006</xdr:rowOff>
    </xdr:from>
    <xdr:to>
      <xdr:col>107</xdr:col>
      <xdr:colOff>50800</xdr:colOff>
      <xdr:row>62</xdr:row>
      <xdr:rowOff>58674</xdr:rowOff>
    </xdr:to>
    <xdr:cxnSp macro="">
      <xdr:nvCxnSpPr>
        <xdr:cNvPr id="621" name="直線コネクタ 620">
          <a:extLst>
            <a:ext uri="{FF2B5EF4-FFF2-40B4-BE49-F238E27FC236}">
              <a16:creationId xmlns:a16="http://schemas.microsoft.com/office/drawing/2014/main" id="{B23494DB-9CCE-402D-A05F-C316E1D9A9D3}"/>
            </a:ext>
          </a:extLst>
        </xdr:cNvPr>
        <xdr:cNvCxnSpPr/>
      </xdr:nvCxnSpPr>
      <xdr:spPr>
        <a:xfrm flipV="1">
          <a:off x="19545300" y="10681906"/>
          <a:ext cx="8890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12636</xdr:rowOff>
    </xdr:from>
    <xdr:to>
      <xdr:col>98</xdr:col>
      <xdr:colOff>38100</xdr:colOff>
      <xdr:row>62</xdr:row>
      <xdr:rowOff>114236</xdr:rowOff>
    </xdr:to>
    <xdr:sp macro="" textlink="">
      <xdr:nvSpPr>
        <xdr:cNvPr id="622" name="楕円 621">
          <a:extLst>
            <a:ext uri="{FF2B5EF4-FFF2-40B4-BE49-F238E27FC236}">
              <a16:creationId xmlns:a16="http://schemas.microsoft.com/office/drawing/2014/main" id="{DD2BA259-7EB5-40FE-BFDE-83594589971F}"/>
            </a:ext>
          </a:extLst>
        </xdr:cNvPr>
        <xdr:cNvSpPr/>
      </xdr:nvSpPr>
      <xdr:spPr>
        <a:xfrm>
          <a:off x="18605500" y="10642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58674</xdr:rowOff>
    </xdr:from>
    <xdr:to>
      <xdr:col>102</xdr:col>
      <xdr:colOff>114300</xdr:colOff>
      <xdr:row>62</xdr:row>
      <xdr:rowOff>63436</xdr:rowOff>
    </xdr:to>
    <xdr:cxnSp macro="">
      <xdr:nvCxnSpPr>
        <xdr:cNvPr id="623" name="直線コネクタ 622">
          <a:extLst>
            <a:ext uri="{FF2B5EF4-FFF2-40B4-BE49-F238E27FC236}">
              <a16:creationId xmlns:a16="http://schemas.microsoft.com/office/drawing/2014/main" id="{7E87B138-6C47-4462-90AD-1B1FA2900815}"/>
            </a:ext>
          </a:extLst>
        </xdr:cNvPr>
        <xdr:cNvCxnSpPr/>
      </xdr:nvCxnSpPr>
      <xdr:spPr>
        <a:xfrm flipV="1">
          <a:off x="18656300" y="10688574"/>
          <a:ext cx="889000" cy="4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141432</xdr:rowOff>
    </xdr:from>
    <xdr:ext cx="469744" cy="259045"/>
    <xdr:sp macro="" textlink="">
      <xdr:nvSpPr>
        <xdr:cNvPr id="624" name="n_1aveValue【学校施設】&#10;一人当たり面積">
          <a:extLst>
            <a:ext uri="{FF2B5EF4-FFF2-40B4-BE49-F238E27FC236}">
              <a16:creationId xmlns:a16="http://schemas.microsoft.com/office/drawing/2014/main" id="{12C74584-E90F-4F1F-9144-F402A28E8844}"/>
            </a:ext>
          </a:extLst>
        </xdr:cNvPr>
        <xdr:cNvSpPr txBox="1"/>
      </xdr:nvSpPr>
      <xdr:spPr>
        <a:xfrm>
          <a:off x="21075727" y="10256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137241</xdr:rowOff>
    </xdr:from>
    <xdr:ext cx="469744" cy="259045"/>
    <xdr:sp macro="" textlink="">
      <xdr:nvSpPr>
        <xdr:cNvPr id="625" name="n_2aveValue【学校施設】&#10;一人当たり面積">
          <a:extLst>
            <a:ext uri="{FF2B5EF4-FFF2-40B4-BE49-F238E27FC236}">
              <a16:creationId xmlns:a16="http://schemas.microsoft.com/office/drawing/2014/main" id="{1A24AEEB-5F18-41CB-9321-E809565834B5}"/>
            </a:ext>
          </a:extLst>
        </xdr:cNvPr>
        <xdr:cNvSpPr txBox="1"/>
      </xdr:nvSpPr>
      <xdr:spPr>
        <a:xfrm>
          <a:off x="20199427" y="10252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146194</xdr:rowOff>
    </xdr:from>
    <xdr:ext cx="469744" cy="259045"/>
    <xdr:sp macro="" textlink="">
      <xdr:nvSpPr>
        <xdr:cNvPr id="626" name="n_3aveValue【学校施設】&#10;一人当たり面積">
          <a:extLst>
            <a:ext uri="{FF2B5EF4-FFF2-40B4-BE49-F238E27FC236}">
              <a16:creationId xmlns:a16="http://schemas.microsoft.com/office/drawing/2014/main" id="{7F898B07-B7EC-4A09-B5AA-1B6C393D456D}"/>
            </a:ext>
          </a:extLst>
        </xdr:cNvPr>
        <xdr:cNvSpPr txBox="1"/>
      </xdr:nvSpPr>
      <xdr:spPr>
        <a:xfrm>
          <a:off x="19310427" y="10261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169435</xdr:rowOff>
    </xdr:from>
    <xdr:ext cx="469744" cy="259045"/>
    <xdr:sp macro="" textlink="">
      <xdr:nvSpPr>
        <xdr:cNvPr id="627" name="n_4aveValue【学校施設】&#10;一人当たり面積">
          <a:extLst>
            <a:ext uri="{FF2B5EF4-FFF2-40B4-BE49-F238E27FC236}">
              <a16:creationId xmlns:a16="http://schemas.microsoft.com/office/drawing/2014/main" id="{571D27CC-E4AD-4D8B-A56E-E9C593EE5848}"/>
            </a:ext>
          </a:extLst>
        </xdr:cNvPr>
        <xdr:cNvSpPr txBox="1"/>
      </xdr:nvSpPr>
      <xdr:spPr>
        <a:xfrm>
          <a:off x="18421427" y="102849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87457</xdr:rowOff>
    </xdr:from>
    <xdr:ext cx="469744" cy="259045"/>
    <xdr:sp macro="" textlink="">
      <xdr:nvSpPr>
        <xdr:cNvPr id="628" name="n_1mainValue【学校施設】&#10;一人当たり面積">
          <a:extLst>
            <a:ext uri="{FF2B5EF4-FFF2-40B4-BE49-F238E27FC236}">
              <a16:creationId xmlns:a16="http://schemas.microsoft.com/office/drawing/2014/main" id="{4937FD62-BBFE-412C-A209-250BFD318CCE}"/>
            </a:ext>
          </a:extLst>
        </xdr:cNvPr>
        <xdr:cNvSpPr txBox="1"/>
      </xdr:nvSpPr>
      <xdr:spPr>
        <a:xfrm>
          <a:off x="21075727" y="10717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93933</xdr:rowOff>
    </xdr:from>
    <xdr:ext cx="469744" cy="259045"/>
    <xdr:sp macro="" textlink="">
      <xdr:nvSpPr>
        <xdr:cNvPr id="629" name="n_2mainValue【学校施設】&#10;一人当たり面積">
          <a:extLst>
            <a:ext uri="{FF2B5EF4-FFF2-40B4-BE49-F238E27FC236}">
              <a16:creationId xmlns:a16="http://schemas.microsoft.com/office/drawing/2014/main" id="{0D6F34B0-6322-43A3-B20F-A7CE68D58E60}"/>
            </a:ext>
          </a:extLst>
        </xdr:cNvPr>
        <xdr:cNvSpPr txBox="1"/>
      </xdr:nvSpPr>
      <xdr:spPr>
        <a:xfrm>
          <a:off x="20199427" y="10723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100601</xdr:rowOff>
    </xdr:from>
    <xdr:ext cx="469744" cy="259045"/>
    <xdr:sp macro="" textlink="">
      <xdr:nvSpPr>
        <xdr:cNvPr id="630" name="n_3mainValue【学校施設】&#10;一人当たり面積">
          <a:extLst>
            <a:ext uri="{FF2B5EF4-FFF2-40B4-BE49-F238E27FC236}">
              <a16:creationId xmlns:a16="http://schemas.microsoft.com/office/drawing/2014/main" id="{9A3C58D5-B6AA-4A87-B14E-CD410B88C2D5}"/>
            </a:ext>
          </a:extLst>
        </xdr:cNvPr>
        <xdr:cNvSpPr txBox="1"/>
      </xdr:nvSpPr>
      <xdr:spPr>
        <a:xfrm>
          <a:off x="19310427" y="10730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105363</xdr:rowOff>
    </xdr:from>
    <xdr:ext cx="469744" cy="259045"/>
    <xdr:sp macro="" textlink="">
      <xdr:nvSpPr>
        <xdr:cNvPr id="631" name="n_4mainValue【学校施設】&#10;一人当たり面積">
          <a:extLst>
            <a:ext uri="{FF2B5EF4-FFF2-40B4-BE49-F238E27FC236}">
              <a16:creationId xmlns:a16="http://schemas.microsoft.com/office/drawing/2014/main" id="{E4CEE53B-A984-4682-95BE-AD7A09348A6C}"/>
            </a:ext>
          </a:extLst>
        </xdr:cNvPr>
        <xdr:cNvSpPr txBox="1"/>
      </xdr:nvSpPr>
      <xdr:spPr>
        <a:xfrm>
          <a:off x="18421427" y="10735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32" name="正方形/長方形 631">
          <a:extLst>
            <a:ext uri="{FF2B5EF4-FFF2-40B4-BE49-F238E27FC236}">
              <a16:creationId xmlns:a16="http://schemas.microsoft.com/office/drawing/2014/main" id="{4AB18DCF-422F-4FD0-8303-353494681804}"/>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33" name="正方形/長方形 632">
          <a:extLst>
            <a:ext uri="{FF2B5EF4-FFF2-40B4-BE49-F238E27FC236}">
              <a16:creationId xmlns:a16="http://schemas.microsoft.com/office/drawing/2014/main" id="{D5344A33-8334-44D3-9286-3983AF238BB0}"/>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34" name="正方形/長方形 633">
          <a:extLst>
            <a:ext uri="{FF2B5EF4-FFF2-40B4-BE49-F238E27FC236}">
              <a16:creationId xmlns:a16="http://schemas.microsoft.com/office/drawing/2014/main" id="{BF9C11CF-C519-4DFB-AE17-2016EEB339F8}"/>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35" name="正方形/長方形 634">
          <a:extLst>
            <a:ext uri="{FF2B5EF4-FFF2-40B4-BE49-F238E27FC236}">
              <a16:creationId xmlns:a16="http://schemas.microsoft.com/office/drawing/2014/main" id="{0C0572A4-1A8A-4EE6-B6D9-56A12766268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6" name="正方形/長方形 635">
          <a:extLst>
            <a:ext uri="{FF2B5EF4-FFF2-40B4-BE49-F238E27FC236}">
              <a16:creationId xmlns:a16="http://schemas.microsoft.com/office/drawing/2014/main" id="{86E92D18-F8A9-42A5-979C-4E42476DDEB7}"/>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7" name="正方形/長方形 636">
          <a:extLst>
            <a:ext uri="{FF2B5EF4-FFF2-40B4-BE49-F238E27FC236}">
              <a16:creationId xmlns:a16="http://schemas.microsoft.com/office/drawing/2014/main" id="{DE3482B2-BC60-44E0-A49B-5D8027106966}"/>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8" name="正方形/長方形 637">
          <a:extLst>
            <a:ext uri="{FF2B5EF4-FFF2-40B4-BE49-F238E27FC236}">
              <a16:creationId xmlns:a16="http://schemas.microsoft.com/office/drawing/2014/main" id="{BEC1B9CB-6258-4B60-A95E-2CF82319BE3F}"/>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9" name="正方形/長方形 638">
          <a:extLst>
            <a:ext uri="{FF2B5EF4-FFF2-40B4-BE49-F238E27FC236}">
              <a16:creationId xmlns:a16="http://schemas.microsoft.com/office/drawing/2014/main" id="{401849C5-FF7C-4062-8523-AF855B478D8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40" name="テキスト ボックス 639">
          <a:extLst>
            <a:ext uri="{FF2B5EF4-FFF2-40B4-BE49-F238E27FC236}">
              <a16:creationId xmlns:a16="http://schemas.microsoft.com/office/drawing/2014/main" id="{4D5109DC-56F5-4769-A46B-789E226F2DD0}"/>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41" name="直線コネクタ 640">
          <a:extLst>
            <a:ext uri="{FF2B5EF4-FFF2-40B4-BE49-F238E27FC236}">
              <a16:creationId xmlns:a16="http://schemas.microsoft.com/office/drawing/2014/main" id="{A247643E-2220-4EC7-8DD8-7EA139FBE687}"/>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42" name="テキスト ボックス 641">
          <a:extLst>
            <a:ext uri="{FF2B5EF4-FFF2-40B4-BE49-F238E27FC236}">
              <a16:creationId xmlns:a16="http://schemas.microsoft.com/office/drawing/2014/main" id="{4BE53931-454D-4277-8D22-837F12B92A01}"/>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43" name="直線コネクタ 642">
          <a:extLst>
            <a:ext uri="{FF2B5EF4-FFF2-40B4-BE49-F238E27FC236}">
              <a16:creationId xmlns:a16="http://schemas.microsoft.com/office/drawing/2014/main" id="{EB268D9D-0B5F-45DF-AA3A-875C0A721171}"/>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44" name="テキスト ボックス 643">
          <a:extLst>
            <a:ext uri="{FF2B5EF4-FFF2-40B4-BE49-F238E27FC236}">
              <a16:creationId xmlns:a16="http://schemas.microsoft.com/office/drawing/2014/main" id="{03856AF3-74DA-4B0B-859B-3B36FB4B2094}"/>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45" name="直線コネクタ 644">
          <a:extLst>
            <a:ext uri="{FF2B5EF4-FFF2-40B4-BE49-F238E27FC236}">
              <a16:creationId xmlns:a16="http://schemas.microsoft.com/office/drawing/2014/main" id="{7BEA53F2-6B10-4EC3-8B82-7FCD178B06DB}"/>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6" name="テキスト ボックス 645">
          <a:extLst>
            <a:ext uri="{FF2B5EF4-FFF2-40B4-BE49-F238E27FC236}">
              <a16:creationId xmlns:a16="http://schemas.microsoft.com/office/drawing/2014/main" id="{14694699-2365-49D5-A061-D9C625473D1F}"/>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7" name="直線コネクタ 646">
          <a:extLst>
            <a:ext uri="{FF2B5EF4-FFF2-40B4-BE49-F238E27FC236}">
              <a16:creationId xmlns:a16="http://schemas.microsoft.com/office/drawing/2014/main" id="{5A8F981E-C43E-4397-B1A0-97D732676A44}"/>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8" name="テキスト ボックス 647">
          <a:extLst>
            <a:ext uri="{FF2B5EF4-FFF2-40B4-BE49-F238E27FC236}">
              <a16:creationId xmlns:a16="http://schemas.microsoft.com/office/drawing/2014/main" id="{694067F2-9575-476C-AD86-FE00C5B26BDC}"/>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9" name="直線コネクタ 648">
          <a:extLst>
            <a:ext uri="{FF2B5EF4-FFF2-40B4-BE49-F238E27FC236}">
              <a16:creationId xmlns:a16="http://schemas.microsoft.com/office/drawing/2014/main" id="{9D34920C-4C77-4582-A150-A1E86A23C803}"/>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50" name="テキスト ボックス 649">
          <a:extLst>
            <a:ext uri="{FF2B5EF4-FFF2-40B4-BE49-F238E27FC236}">
              <a16:creationId xmlns:a16="http://schemas.microsoft.com/office/drawing/2014/main" id="{03171755-926E-42B9-B471-3DBD70048111}"/>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51" name="直線コネクタ 650">
          <a:extLst>
            <a:ext uri="{FF2B5EF4-FFF2-40B4-BE49-F238E27FC236}">
              <a16:creationId xmlns:a16="http://schemas.microsoft.com/office/drawing/2014/main" id="{80B290FB-48FB-469B-A8C6-EE88541E7066}"/>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652" name="テキスト ボックス 651">
          <a:extLst>
            <a:ext uri="{FF2B5EF4-FFF2-40B4-BE49-F238E27FC236}">
              <a16:creationId xmlns:a16="http://schemas.microsoft.com/office/drawing/2014/main" id="{DF42BC5B-9A8C-4D4B-A5B5-CF2FA547CC24}"/>
            </a:ext>
          </a:extLst>
        </xdr:cNvPr>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53" name="直線コネクタ 652">
          <a:extLst>
            <a:ext uri="{FF2B5EF4-FFF2-40B4-BE49-F238E27FC236}">
              <a16:creationId xmlns:a16="http://schemas.microsoft.com/office/drawing/2014/main" id="{B9EA31CE-BB8A-4418-A3AC-0D6F2DB6083C}"/>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54" name="【児童館】&#10;有形固定資産減価償却率グラフ枠">
          <a:extLst>
            <a:ext uri="{FF2B5EF4-FFF2-40B4-BE49-F238E27FC236}">
              <a16:creationId xmlns:a16="http://schemas.microsoft.com/office/drawing/2014/main" id="{B5CC5F17-7D16-494C-B239-A08E80055EE1}"/>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655" name="直線コネクタ 654">
          <a:extLst>
            <a:ext uri="{FF2B5EF4-FFF2-40B4-BE49-F238E27FC236}">
              <a16:creationId xmlns:a16="http://schemas.microsoft.com/office/drawing/2014/main" id="{4A0DDBB4-322E-4ED9-BD72-3908E9B89588}"/>
            </a:ext>
          </a:extLst>
        </xdr:cNvPr>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656" name="【児童館】&#10;有形固定資産減価償却率最小値テキスト">
          <a:extLst>
            <a:ext uri="{FF2B5EF4-FFF2-40B4-BE49-F238E27FC236}">
              <a16:creationId xmlns:a16="http://schemas.microsoft.com/office/drawing/2014/main" id="{7EF00897-214A-4E4E-9FB1-F0F6FBC53A91}"/>
            </a:ext>
          </a:extLst>
        </xdr:cNvPr>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657" name="直線コネクタ 656">
          <a:extLst>
            <a:ext uri="{FF2B5EF4-FFF2-40B4-BE49-F238E27FC236}">
              <a16:creationId xmlns:a16="http://schemas.microsoft.com/office/drawing/2014/main" id="{F752BA26-C1F0-4D56-945B-58FCF52C01F5}"/>
            </a:ext>
          </a:extLst>
        </xdr:cNvPr>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658" name="【児童館】&#10;有形固定資産減価償却率最大値テキスト">
          <a:extLst>
            <a:ext uri="{FF2B5EF4-FFF2-40B4-BE49-F238E27FC236}">
              <a16:creationId xmlns:a16="http://schemas.microsoft.com/office/drawing/2014/main" id="{7DB80C38-F0AA-48E2-87F2-F4D97F5F9890}"/>
            </a:ext>
          </a:extLst>
        </xdr:cNvPr>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659" name="直線コネクタ 658">
          <a:extLst>
            <a:ext uri="{FF2B5EF4-FFF2-40B4-BE49-F238E27FC236}">
              <a16:creationId xmlns:a16="http://schemas.microsoft.com/office/drawing/2014/main" id="{EF30CB8B-0918-4A6F-B593-0389F73817F3}"/>
            </a:ext>
          </a:extLst>
        </xdr:cNvPr>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43197</xdr:rowOff>
    </xdr:from>
    <xdr:ext cx="405111" cy="259045"/>
    <xdr:sp macro="" textlink="">
      <xdr:nvSpPr>
        <xdr:cNvPr id="660" name="【児童館】&#10;有形固定資産減価償却率平均値テキスト">
          <a:extLst>
            <a:ext uri="{FF2B5EF4-FFF2-40B4-BE49-F238E27FC236}">
              <a16:creationId xmlns:a16="http://schemas.microsoft.com/office/drawing/2014/main" id="{D8E0C328-1532-4F4F-A9AF-FDC4C8A753A4}"/>
            </a:ext>
          </a:extLst>
        </xdr:cNvPr>
        <xdr:cNvSpPr txBox="1"/>
      </xdr:nvSpPr>
      <xdr:spPr>
        <a:xfrm>
          <a:off x="16357600" y="141020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64770</xdr:rowOff>
    </xdr:from>
    <xdr:to>
      <xdr:col>85</xdr:col>
      <xdr:colOff>177800</xdr:colOff>
      <xdr:row>82</xdr:row>
      <xdr:rowOff>166370</xdr:rowOff>
    </xdr:to>
    <xdr:sp macro="" textlink="">
      <xdr:nvSpPr>
        <xdr:cNvPr id="661" name="フローチャート: 判断 660">
          <a:extLst>
            <a:ext uri="{FF2B5EF4-FFF2-40B4-BE49-F238E27FC236}">
              <a16:creationId xmlns:a16="http://schemas.microsoft.com/office/drawing/2014/main" id="{C516E03E-E49B-450C-A34A-8F86BC54ADA3}"/>
            </a:ext>
          </a:extLst>
        </xdr:cNvPr>
        <xdr:cNvSpPr/>
      </xdr:nvSpPr>
      <xdr:spPr>
        <a:xfrm>
          <a:off x="16268700" y="1412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45720</xdr:rowOff>
    </xdr:from>
    <xdr:to>
      <xdr:col>81</xdr:col>
      <xdr:colOff>101600</xdr:colOff>
      <xdr:row>82</xdr:row>
      <xdr:rowOff>147320</xdr:rowOff>
    </xdr:to>
    <xdr:sp macro="" textlink="">
      <xdr:nvSpPr>
        <xdr:cNvPr id="662" name="フローチャート: 判断 661">
          <a:extLst>
            <a:ext uri="{FF2B5EF4-FFF2-40B4-BE49-F238E27FC236}">
              <a16:creationId xmlns:a16="http://schemas.microsoft.com/office/drawing/2014/main" id="{9D65C281-BFAD-4481-B882-77FF93C46693}"/>
            </a:ext>
          </a:extLst>
        </xdr:cNvPr>
        <xdr:cNvSpPr/>
      </xdr:nvSpPr>
      <xdr:spPr>
        <a:xfrm>
          <a:off x="15430500" y="14104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31750</xdr:rowOff>
    </xdr:from>
    <xdr:to>
      <xdr:col>76</xdr:col>
      <xdr:colOff>165100</xdr:colOff>
      <xdr:row>82</xdr:row>
      <xdr:rowOff>133350</xdr:rowOff>
    </xdr:to>
    <xdr:sp macro="" textlink="">
      <xdr:nvSpPr>
        <xdr:cNvPr id="663" name="フローチャート: 判断 662">
          <a:extLst>
            <a:ext uri="{FF2B5EF4-FFF2-40B4-BE49-F238E27FC236}">
              <a16:creationId xmlns:a16="http://schemas.microsoft.com/office/drawing/2014/main" id="{B3334B6A-5F1F-458D-8764-34596424E3D5}"/>
            </a:ext>
          </a:extLst>
        </xdr:cNvPr>
        <xdr:cNvSpPr/>
      </xdr:nvSpPr>
      <xdr:spPr>
        <a:xfrm>
          <a:off x="14541500" y="14090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163830</xdr:rowOff>
    </xdr:from>
    <xdr:to>
      <xdr:col>72</xdr:col>
      <xdr:colOff>38100</xdr:colOff>
      <xdr:row>82</xdr:row>
      <xdr:rowOff>93980</xdr:rowOff>
    </xdr:to>
    <xdr:sp macro="" textlink="">
      <xdr:nvSpPr>
        <xdr:cNvPr id="664" name="フローチャート: 判断 663">
          <a:extLst>
            <a:ext uri="{FF2B5EF4-FFF2-40B4-BE49-F238E27FC236}">
              <a16:creationId xmlns:a16="http://schemas.microsoft.com/office/drawing/2014/main" id="{7F7FC025-8AD6-41BC-9226-373CDE9EB78E}"/>
            </a:ext>
          </a:extLst>
        </xdr:cNvPr>
        <xdr:cNvSpPr/>
      </xdr:nvSpPr>
      <xdr:spPr>
        <a:xfrm>
          <a:off x="13652500" y="1405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11430</xdr:rowOff>
    </xdr:from>
    <xdr:to>
      <xdr:col>67</xdr:col>
      <xdr:colOff>101600</xdr:colOff>
      <xdr:row>82</xdr:row>
      <xdr:rowOff>113030</xdr:rowOff>
    </xdr:to>
    <xdr:sp macro="" textlink="">
      <xdr:nvSpPr>
        <xdr:cNvPr id="665" name="フローチャート: 判断 664">
          <a:extLst>
            <a:ext uri="{FF2B5EF4-FFF2-40B4-BE49-F238E27FC236}">
              <a16:creationId xmlns:a16="http://schemas.microsoft.com/office/drawing/2014/main" id="{763FF11C-D6D8-495E-89A7-7DBADF0D245D}"/>
            </a:ext>
          </a:extLst>
        </xdr:cNvPr>
        <xdr:cNvSpPr/>
      </xdr:nvSpPr>
      <xdr:spPr>
        <a:xfrm>
          <a:off x="12763500" y="14070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6" name="テキスト ボックス 665">
          <a:extLst>
            <a:ext uri="{FF2B5EF4-FFF2-40B4-BE49-F238E27FC236}">
              <a16:creationId xmlns:a16="http://schemas.microsoft.com/office/drawing/2014/main" id="{EAECF51E-30CD-484A-B98A-A4691256F5D4}"/>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7" name="テキスト ボックス 666">
          <a:extLst>
            <a:ext uri="{FF2B5EF4-FFF2-40B4-BE49-F238E27FC236}">
              <a16:creationId xmlns:a16="http://schemas.microsoft.com/office/drawing/2014/main" id="{FD18257C-1DCF-4CF7-B721-573D70D6E23B}"/>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8" name="テキスト ボックス 667">
          <a:extLst>
            <a:ext uri="{FF2B5EF4-FFF2-40B4-BE49-F238E27FC236}">
              <a16:creationId xmlns:a16="http://schemas.microsoft.com/office/drawing/2014/main" id="{4636DBFE-D4ED-4730-BC5B-762ACDD0BF86}"/>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9" name="テキスト ボックス 668">
          <a:extLst>
            <a:ext uri="{FF2B5EF4-FFF2-40B4-BE49-F238E27FC236}">
              <a16:creationId xmlns:a16="http://schemas.microsoft.com/office/drawing/2014/main" id="{DB58DF77-7D75-46C8-8F30-665DF485FDC8}"/>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70" name="テキスト ボックス 669">
          <a:extLst>
            <a:ext uri="{FF2B5EF4-FFF2-40B4-BE49-F238E27FC236}">
              <a16:creationId xmlns:a16="http://schemas.microsoft.com/office/drawing/2014/main" id="{AE66FC13-9826-47F0-9107-4175137A2AA9}"/>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85089</xdr:rowOff>
    </xdr:from>
    <xdr:to>
      <xdr:col>85</xdr:col>
      <xdr:colOff>177800</xdr:colOff>
      <xdr:row>82</xdr:row>
      <xdr:rowOff>15239</xdr:rowOff>
    </xdr:to>
    <xdr:sp macro="" textlink="">
      <xdr:nvSpPr>
        <xdr:cNvPr id="671" name="楕円 670">
          <a:extLst>
            <a:ext uri="{FF2B5EF4-FFF2-40B4-BE49-F238E27FC236}">
              <a16:creationId xmlns:a16="http://schemas.microsoft.com/office/drawing/2014/main" id="{95D79671-D82F-4309-97D7-91F8D9789A4C}"/>
            </a:ext>
          </a:extLst>
        </xdr:cNvPr>
        <xdr:cNvSpPr/>
      </xdr:nvSpPr>
      <xdr:spPr>
        <a:xfrm>
          <a:off x="16268700" y="13972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107966</xdr:rowOff>
    </xdr:from>
    <xdr:ext cx="405111" cy="259045"/>
    <xdr:sp macro="" textlink="">
      <xdr:nvSpPr>
        <xdr:cNvPr id="672" name="【児童館】&#10;有形固定資産減価償却率該当値テキスト">
          <a:extLst>
            <a:ext uri="{FF2B5EF4-FFF2-40B4-BE49-F238E27FC236}">
              <a16:creationId xmlns:a16="http://schemas.microsoft.com/office/drawing/2014/main" id="{E2298C18-0702-4E02-97EF-5221738D1BD9}"/>
            </a:ext>
          </a:extLst>
        </xdr:cNvPr>
        <xdr:cNvSpPr txBox="1"/>
      </xdr:nvSpPr>
      <xdr:spPr>
        <a:xfrm>
          <a:off x="16357600" y="13823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132080</xdr:rowOff>
    </xdr:from>
    <xdr:to>
      <xdr:col>81</xdr:col>
      <xdr:colOff>101600</xdr:colOff>
      <xdr:row>82</xdr:row>
      <xdr:rowOff>62230</xdr:rowOff>
    </xdr:to>
    <xdr:sp macro="" textlink="">
      <xdr:nvSpPr>
        <xdr:cNvPr id="673" name="楕円 672">
          <a:extLst>
            <a:ext uri="{FF2B5EF4-FFF2-40B4-BE49-F238E27FC236}">
              <a16:creationId xmlns:a16="http://schemas.microsoft.com/office/drawing/2014/main" id="{B9590B30-7683-487B-872D-C77CAD1087F4}"/>
            </a:ext>
          </a:extLst>
        </xdr:cNvPr>
        <xdr:cNvSpPr/>
      </xdr:nvSpPr>
      <xdr:spPr>
        <a:xfrm>
          <a:off x="15430500" y="1401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135889</xdr:rowOff>
    </xdr:from>
    <xdr:to>
      <xdr:col>85</xdr:col>
      <xdr:colOff>127000</xdr:colOff>
      <xdr:row>82</xdr:row>
      <xdr:rowOff>11430</xdr:rowOff>
    </xdr:to>
    <xdr:cxnSp macro="">
      <xdr:nvCxnSpPr>
        <xdr:cNvPr id="674" name="直線コネクタ 673">
          <a:extLst>
            <a:ext uri="{FF2B5EF4-FFF2-40B4-BE49-F238E27FC236}">
              <a16:creationId xmlns:a16="http://schemas.microsoft.com/office/drawing/2014/main" id="{6426103C-14A2-49E2-A7C2-66A7F5DBA130}"/>
            </a:ext>
          </a:extLst>
        </xdr:cNvPr>
        <xdr:cNvCxnSpPr/>
      </xdr:nvCxnSpPr>
      <xdr:spPr>
        <a:xfrm flipV="1">
          <a:off x="15481300" y="14023339"/>
          <a:ext cx="838200" cy="469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99061</xdr:rowOff>
    </xdr:from>
    <xdr:to>
      <xdr:col>76</xdr:col>
      <xdr:colOff>165100</xdr:colOff>
      <xdr:row>82</xdr:row>
      <xdr:rowOff>29211</xdr:rowOff>
    </xdr:to>
    <xdr:sp macro="" textlink="">
      <xdr:nvSpPr>
        <xdr:cNvPr id="675" name="楕円 674">
          <a:extLst>
            <a:ext uri="{FF2B5EF4-FFF2-40B4-BE49-F238E27FC236}">
              <a16:creationId xmlns:a16="http://schemas.microsoft.com/office/drawing/2014/main" id="{4DC0FFFA-34A6-4659-B028-CD1F406487B4}"/>
            </a:ext>
          </a:extLst>
        </xdr:cNvPr>
        <xdr:cNvSpPr/>
      </xdr:nvSpPr>
      <xdr:spPr>
        <a:xfrm>
          <a:off x="14541500" y="13986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149861</xdr:rowOff>
    </xdr:from>
    <xdr:to>
      <xdr:col>81</xdr:col>
      <xdr:colOff>50800</xdr:colOff>
      <xdr:row>82</xdr:row>
      <xdr:rowOff>11430</xdr:rowOff>
    </xdr:to>
    <xdr:cxnSp macro="">
      <xdr:nvCxnSpPr>
        <xdr:cNvPr id="676" name="直線コネクタ 675">
          <a:extLst>
            <a:ext uri="{FF2B5EF4-FFF2-40B4-BE49-F238E27FC236}">
              <a16:creationId xmlns:a16="http://schemas.microsoft.com/office/drawing/2014/main" id="{4C878DA4-759E-489C-9CA3-635FF55A8F3B}"/>
            </a:ext>
          </a:extLst>
        </xdr:cNvPr>
        <xdr:cNvCxnSpPr/>
      </xdr:nvCxnSpPr>
      <xdr:spPr>
        <a:xfrm>
          <a:off x="14592300" y="14037311"/>
          <a:ext cx="889000" cy="33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81</xdr:row>
      <xdr:rowOff>67311</xdr:rowOff>
    </xdr:from>
    <xdr:to>
      <xdr:col>72</xdr:col>
      <xdr:colOff>38100</xdr:colOff>
      <xdr:row>81</xdr:row>
      <xdr:rowOff>168911</xdr:rowOff>
    </xdr:to>
    <xdr:sp macro="" textlink="">
      <xdr:nvSpPr>
        <xdr:cNvPr id="677" name="楕円 676">
          <a:extLst>
            <a:ext uri="{FF2B5EF4-FFF2-40B4-BE49-F238E27FC236}">
              <a16:creationId xmlns:a16="http://schemas.microsoft.com/office/drawing/2014/main" id="{AB96A448-37B0-4997-BC08-D735057F2C8B}"/>
            </a:ext>
          </a:extLst>
        </xdr:cNvPr>
        <xdr:cNvSpPr/>
      </xdr:nvSpPr>
      <xdr:spPr>
        <a:xfrm>
          <a:off x="13652500" y="13954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118111</xdr:rowOff>
    </xdr:from>
    <xdr:to>
      <xdr:col>76</xdr:col>
      <xdr:colOff>114300</xdr:colOff>
      <xdr:row>81</xdr:row>
      <xdr:rowOff>149861</xdr:rowOff>
    </xdr:to>
    <xdr:cxnSp macro="">
      <xdr:nvCxnSpPr>
        <xdr:cNvPr id="678" name="直線コネクタ 677">
          <a:extLst>
            <a:ext uri="{FF2B5EF4-FFF2-40B4-BE49-F238E27FC236}">
              <a16:creationId xmlns:a16="http://schemas.microsoft.com/office/drawing/2014/main" id="{CF6D8995-39F9-4FE2-BBFF-403F566ED2B1}"/>
            </a:ext>
          </a:extLst>
        </xdr:cNvPr>
        <xdr:cNvCxnSpPr/>
      </xdr:nvCxnSpPr>
      <xdr:spPr>
        <a:xfrm>
          <a:off x="13703300" y="14005561"/>
          <a:ext cx="889000" cy="317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34289</xdr:rowOff>
    </xdr:from>
    <xdr:to>
      <xdr:col>67</xdr:col>
      <xdr:colOff>101600</xdr:colOff>
      <xdr:row>81</xdr:row>
      <xdr:rowOff>135889</xdr:rowOff>
    </xdr:to>
    <xdr:sp macro="" textlink="">
      <xdr:nvSpPr>
        <xdr:cNvPr id="679" name="楕円 678">
          <a:extLst>
            <a:ext uri="{FF2B5EF4-FFF2-40B4-BE49-F238E27FC236}">
              <a16:creationId xmlns:a16="http://schemas.microsoft.com/office/drawing/2014/main" id="{34A8F19E-C094-491D-B8EA-79EB528FD142}"/>
            </a:ext>
          </a:extLst>
        </xdr:cNvPr>
        <xdr:cNvSpPr/>
      </xdr:nvSpPr>
      <xdr:spPr>
        <a:xfrm>
          <a:off x="12763500" y="13921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85089</xdr:rowOff>
    </xdr:from>
    <xdr:to>
      <xdr:col>71</xdr:col>
      <xdr:colOff>177800</xdr:colOff>
      <xdr:row>81</xdr:row>
      <xdr:rowOff>118111</xdr:rowOff>
    </xdr:to>
    <xdr:cxnSp macro="">
      <xdr:nvCxnSpPr>
        <xdr:cNvPr id="680" name="直線コネクタ 679">
          <a:extLst>
            <a:ext uri="{FF2B5EF4-FFF2-40B4-BE49-F238E27FC236}">
              <a16:creationId xmlns:a16="http://schemas.microsoft.com/office/drawing/2014/main" id="{0B91135E-A976-49FB-BBC7-3EE65BCCE4D5}"/>
            </a:ext>
          </a:extLst>
        </xdr:cNvPr>
        <xdr:cNvCxnSpPr/>
      </xdr:nvCxnSpPr>
      <xdr:spPr>
        <a:xfrm>
          <a:off x="12814300" y="13972539"/>
          <a:ext cx="889000" cy="33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138447</xdr:rowOff>
    </xdr:from>
    <xdr:ext cx="405111" cy="259045"/>
    <xdr:sp macro="" textlink="">
      <xdr:nvSpPr>
        <xdr:cNvPr id="681" name="n_1aveValue【児童館】&#10;有形固定資産減価償却率">
          <a:extLst>
            <a:ext uri="{FF2B5EF4-FFF2-40B4-BE49-F238E27FC236}">
              <a16:creationId xmlns:a16="http://schemas.microsoft.com/office/drawing/2014/main" id="{873BC51A-E82C-4B75-95B3-90AC6EF64CB3}"/>
            </a:ext>
          </a:extLst>
        </xdr:cNvPr>
        <xdr:cNvSpPr txBox="1"/>
      </xdr:nvSpPr>
      <xdr:spPr>
        <a:xfrm>
          <a:off x="15266044" y="14197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124477</xdr:rowOff>
    </xdr:from>
    <xdr:ext cx="405111" cy="259045"/>
    <xdr:sp macro="" textlink="">
      <xdr:nvSpPr>
        <xdr:cNvPr id="682" name="n_2aveValue【児童館】&#10;有形固定資産減価償却率">
          <a:extLst>
            <a:ext uri="{FF2B5EF4-FFF2-40B4-BE49-F238E27FC236}">
              <a16:creationId xmlns:a16="http://schemas.microsoft.com/office/drawing/2014/main" id="{D05B4596-D433-4254-8EC8-83FEE2FD1638}"/>
            </a:ext>
          </a:extLst>
        </xdr:cNvPr>
        <xdr:cNvSpPr txBox="1"/>
      </xdr:nvSpPr>
      <xdr:spPr>
        <a:xfrm>
          <a:off x="14389744" y="14183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85107</xdr:rowOff>
    </xdr:from>
    <xdr:ext cx="405111" cy="259045"/>
    <xdr:sp macro="" textlink="">
      <xdr:nvSpPr>
        <xdr:cNvPr id="683" name="n_3aveValue【児童館】&#10;有形固定資産減価償却率">
          <a:extLst>
            <a:ext uri="{FF2B5EF4-FFF2-40B4-BE49-F238E27FC236}">
              <a16:creationId xmlns:a16="http://schemas.microsoft.com/office/drawing/2014/main" id="{7EDAABA3-7D16-4CB2-A50E-0C6BB5639916}"/>
            </a:ext>
          </a:extLst>
        </xdr:cNvPr>
        <xdr:cNvSpPr txBox="1"/>
      </xdr:nvSpPr>
      <xdr:spPr>
        <a:xfrm>
          <a:off x="13500744" y="14144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104157</xdr:rowOff>
    </xdr:from>
    <xdr:ext cx="405111" cy="259045"/>
    <xdr:sp macro="" textlink="">
      <xdr:nvSpPr>
        <xdr:cNvPr id="684" name="n_4aveValue【児童館】&#10;有形固定資産減価償却率">
          <a:extLst>
            <a:ext uri="{FF2B5EF4-FFF2-40B4-BE49-F238E27FC236}">
              <a16:creationId xmlns:a16="http://schemas.microsoft.com/office/drawing/2014/main" id="{54353DD0-13D1-4AA2-89F7-D6CC9C823DC3}"/>
            </a:ext>
          </a:extLst>
        </xdr:cNvPr>
        <xdr:cNvSpPr txBox="1"/>
      </xdr:nvSpPr>
      <xdr:spPr>
        <a:xfrm>
          <a:off x="12611744" y="14163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78757</xdr:rowOff>
    </xdr:from>
    <xdr:ext cx="405111" cy="259045"/>
    <xdr:sp macro="" textlink="">
      <xdr:nvSpPr>
        <xdr:cNvPr id="685" name="n_1mainValue【児童館】&#10;有形固定資産減価償却率">
          <a:extLst>
            <a:ext uri="{FF2B5EF4-FFF2-40B4-BE49-F238E27FC236}">
              <a16:creationId xmlns:a16="http://schemas.microsoft.com/office/drawing/2014/main" id="{CE0E1DD1-6E5B-4F96-BE91-97DD2E4294BC}"/>
            </a:ext>
          </a:extLst>
        </xdr:cNvPr>
        <xdr:cNvSpPr txBox="1"/>
      </xdr:nvSpPr>
      <xdr:spPr>
        <a:xfrm>
          <a:off x="15266044" y="13794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45738</xdr:rowOff>
    </xdr:from>
    <xdr:ext cx="405111" cy="259045"/>
    <xdr:sp macro="" textlink="">
      <xdr:nvSpPr>
        <xdr:cNvPr id="686" name="n_2mainValue【児童館】&#10;有形固定資産減価償却率">
          <a:extLst>
            <a:ext uri="{FF2B5EF4-FFF2-40B4-BE49-F238E27FC236}">
              <a16:creationId xmlns:a16="http://schemas.microsoft.com/office/drawing/2014/main" id="{A3A82F52-111E-4B0B-87B2-D848435EB9FE}"/>
            </a:ext>
          </a:extLst>
        </xdr:cNvPr>
        <xdr:cNvSpPr txBox="1"/>
      </xdr:nvSpPr>
      <xdr:spPr>
        <a:xfrm>
          <a:off x="14389744" y="13761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13988</xdr:rowOff>
    </xdr:from>
    <xdr:ext cx="405111" cy="259045"/>
    <xdr:sp macro="" textlink="">
      <xdr:nvSpPr>
        <xdr:cNvPr id="687" name="n_3mainValue【児童館】&#10;有形固定資産減価償却率">
          <a:extLst>
            <a:ext uri="{FF2B5EF4-FFF2-40B4-BE49-F238E27FC236}">
              <a16:creationId xmlns:a16="http://schemas.microsoft.com/office/drawing/2014/main" id="{85CB9CEF-3615-4262-A969-DBEE5A5E2F39}"/>
            </a:ext>
          </a:extLst>
        </xdr:cNvPr>
        <xdr:cNvSpPr txBox="1"/>
      </xdr:nvSpPr>
      <xdr:spPr>
        <a:xfrm>
          <a:off x="13500744" y="13729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152416</xdr:rowOff>
    </xdr:from>
    <xdr:ext cx="405111" cy="259045"/>
    <xdr:sp macro="" textlink="">
      <xdr:nvSpPr>
        <xdr:cNvPr id="688" name="n_4mainValue【児童館】&#10;有形固定資産減価償却率">
          <a:extLst>
            <a:ext uri="{FF2B5EF4-FFF2-40B4-BE49-F238E27FC236}">
              <a16:creationId xmlns:a16="http://schemas.microsoft.com/office/drawing/2014/main" id="{42716D02-5372-4468-8B8D-08D0B008C7A9}"/>
            </a:ext>
          </a:extLst>
        </xdr:cNvPr>
        <xdr:cNvSpPr txBox="1"/>
      </xdr:nvSpPr>
      <xdr:spPr>
        <a:xfrm>
          <a:off x="12611744" y="13696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9" name="正方形/長方形 688">
          <a:extLst>
            <a:ext uri="{FF2B5EF4-FFF2-40B4-BE49-F238E27FC236}">
              <a16:creationId xmlns:a16="http://schemas.microsoft.com/office/drawing/2014/main" id="{B4334E49-33F4-4F54-8C3C-CF15F4665107}"/>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90" name="正方形/長方形 689">
          <a:extLst>
            <a:ext uri="{FF2B5EF4-FFF2-40B4-BE49-F238E27FC236}">
              <a16:creationId xmlns:a16="http://schemas.microsoft.com/office/drawing/2014/main" id="{979A54F5-A7FA-48C5-9E82-1823C159E1D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91" name="正方形/長方形 690">
          <a:extLst>
            <a:ext uri="{FF2B5EF4-FFF2-40B4-BE49-F238E27FC236}">
              <a16:creationId xmlns:a16="http://schemas.microsoft.com/office/drawing/2014/main" id="{6F622CAD-CED7-416F-87C4-55C27865F301}"/>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92" name="正方形/長方形 691">
          <a:extLst>
            <a:ext uri="{FF2B5EF4-FFF2-40B4-BE49-F238E27FC236}">
              <a16:creationId xmlns:a16="http://schemas.microsoft.com/office/drawing/2014/main" id="{D0A76E65-2325-4D99-81E6-B2933112AD0D}"/>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93" name="正方形/長方形 692">
          <a:extLst>
            <a:ext uri="{FF2B5EF4-FFF2-40B4-BE49-F238E27FC236}">
              <a16:creationId xmlns:a16="http://schemas.microsoft.com/office/drawing/2014/main" id="{47C99C03-70A4-4702-8717-D3CA377A2BB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94" name="正方形/長方形 693">
          <a:extLst>
            <a:ext uri="{FF2B5EF4-FFF2-40B4-BE49-F238E27FC236}">
              <a16:creationId xmlns:a16="http://schemas.microsoft.com/office/drawing/2014/main" id="{03162C48-031A-4429-B8E4-D04FBE46B87D}"/>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5" name="正方形/長方形 694">
          <a:extLst>
            <a:ext uri="{FF2B5EF4-FFF2-40B4-BE49-F238E27FC236}">
              <a16:creationId xmlns:a16="http://schemas.microsoft.com/office/drawing/2014/main" id="{F58DF067-90C1-4147-95B7-1539DF950B9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6" name="正方形/長方形 695">
          <a:extLst>
            <a:ext uri="{FF2B5EF4-FFF2-40B4-BE49-F238E27FC236}">
              <a16:creationId xmlns:a16="http://schemas.microsoft.com/office/drawing/2014/main" id="{0CC78802-6D2F-44D2-94BC-6CC98E02F1A8}"/>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7" name="テキスト ボックス 696">
          <a:extLst>
            <a:ext uri="{FF2B5EF4-FFF2-40B4-BE49-F238E27FC236}">
              <a16:creationId xmlns:a16="http://schemas.microsoft.com/office/drawing/2014/main" id="{45C615F3-C880-438F-875E-41746167407C}"/>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8" name="直線コネクタ 697">
          <a:extLst>
            <a:ext uri="{FF2B5EF4-FFF2-40B4-BE49-F238E27FC236}">
              <a16:creationId xmlns:a16="http://schemas.microsoft.com/office/drawing/2014/main" id="{D52C7236-FA95-4A62-B450-80A00F4FB11A}"/>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699" name="直線コネクタ 698">
          <a:extLst>
            <a:ext uri="{FF2B5EF4-FFF2-40B4-BE49-F238E27FC236}">
              <a16:creationId xmlns:a16="http://schemas.microsoft.com/office/drawing/2014/main" id="{6BB52F78-E8FD-44C6-BF06-6E3D29CA49B9}"/>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00" name="テキスト ボックス 699">
          <a:extLst>
            <a:ext uri="{FF2B5EF4-FFF2-40B4-BE49-F238E27FC236}">
              <a16:creationId xmlns:a16="http://schemas.microsoft.com/office/drawing/2014/main" id="{416BCB37-6A35-4F9A-A6AA-91A08E34C507}"/>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01" name="直線コネクタ 700">
          <a:extLst>
            <a:ext uri="{FF2B5EF4-FFF2-40B4-BE49-F238E27FC236}">
              <a16:creationId xmlns:a16="http://schemas.microsoft.com/office/drawing/2014/main" id="{66098C08-9EAE-400E-9E3F-6A467020F143}"/>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02" name="テキスト ボックス 701">
          <a:extLst>
            <a:ext uri="{FF2B5EF4-FFF2-40B4-BE49-F238E27FC236}">
              <a16:creationId xmlns:a16="http://schemas.microsoft.com/office/drawing/2014/main" id="{E3F42783-D002-4B54-8313-E90328452CCB}"/>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03" name="直線コネクタ 702">
          <a:extLst>
            <a:ext uri="{FF2B5EF4-FFF2-40B4-BE49-F238E27FC236}">
              <a16:creationId xmlns:a16="http://schemas.microsoft.com/office/drawing/2014/main" id="{78C2F378-9215-4732-A757-B9AB5C4DB25E}"/>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04" name="テキスト ボックス 703">
          <a:extLst>
            <a:ext uri="{FF2B5EF4-FFF2-40B4-BE49-F238E27FC236}">
              <a16:creationId xmlns:a16="http://schemas.microsoft.com/office/drawing/2014/main" id="{1AAF90CD-615F-481C-B226-F1244543817D}"/>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05" name="直線コネクタ 704">
          <a:extLst>
            <a:ext uri="{FF2B5EF4-FFF2-40B4-BE49-F238E27FC236}">
              <a16:creationId xmlns:a16="http://schemas.microsoft.com/office/drawing/2014/main" id="{7884B006-5636-40AF-825E-50B655123B67}"/>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06" name="テキスト ボックス 705">
          <a:extLst>
            <a:ext uri="{FF2B5EF4-FFF2-40B4-BE49-F238E27FC236}">
              <a16:creationId xmlns:a16="http://schemas.microsoft.com/office/drawing/2014/main" id="{32EA1695-F164-4EFB-BB22-D2465E64BA36}"/>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07" name="直線コネクタ 706">
          <a:extLst>
            <a:ext uri="{FF2B5EF4-FFF2-40B4-BE49-F238E27FC236}">
              <a16:creationId xmlns:a16="http://schemas.microsoft.com/office/drawing/2014/main" id="{6FBCCECF-07B7-477A-8E07-3A70FE0B4164}"/>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08" name="テキスト ボックス 707">
          <a:extLst>
            <a:ext uri="{FF2B5EF4-FFF2-40B4-BE49-F238E27FC236}">
              <a16:creationId xmlns:a16="http://schemas.microsoft.com/office/drawing/2014/main" id="{C83E747D-DE4E-436E-872E-CF39882E7CA2}"/>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9" name="直線コネクタ 708">
          <a:extLst>
            <a:ext uri="{FF2B5EF4-FFF2-40B4-BE49-F238E27FC236}">
              <a16:creationId xmlns:a16="http://schemas.microsoft.com/office/drawing/2014/main" id="{9D18B26A-DD71-4FF7-9556-6EF094028D28}"/>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10" name="テキスト ボックス 709">
          <a:extLst>
            <a:ext uri="{FF2B5EF4-FFF2-40B4-BE49-F238E27FC236}">
              <a16:creationId xmlns:a16="http://schemas.microsoft.com/office/drawing/2014/main" id="{4655FF90-C3E9-4CA0-9EAC-B1663454C1AB}"/>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11" name="【児童館】&#10;一人当たり面積グラフ枠">
          <a:extLst>
            <a:ext uri="{FF2B5EF4-FFF2-40B4-BE49-F238E27FC236}">
              <a16:creationId xmlns:a16="http://schemas.microsoft.com/office/drawing/2014/main" id="{B7296CFD-7427-4DB5-BBA4-40902CEBB891}"/>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139064</xdr:rowOff>
    </xdr:from>
    <xdr:to>
      <xdr:col>116</xdr:col>
      <xdr:colOff>62864</xdr:colOff>
      <xdr:row>86</xdr:row>
      <xdr:rowOff>80011</xdr:rowOff>
    </xdr:to>
    <xdr:cxnSp macro="">
      <xdr:nvCxnSpPr>
        <xdr:cNvPr id="712" name="直線コネクタ 711">
          <a:extLst>
            <a:ext uri="{FF2B5EF4-FFF2-40B4-BE49-F238E27FC236}">
              <a16:creationId xmlns:a16="http://schemas.microsoft.com/office/drawing/2014/main" id="{8BA2E35C-5163-4D93-8B21-30CA4E0A7588}"/>
            </a:ext>
          </a:extLst>
        </xdr:cNvPr>
        <xdr:cNvCxnSpPr/>
      </xdr:nvCxnSpPr>
      <xdr:spPr>
        <a:xfrm flipV="1">
          <a:off x="22160864" y="13512164"/>
          <a:ext cx="0" cy="13125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83838</xdr:rowOff>
    </xdr:from>
    <xdr:ext cx="469744" cy="259045"/>
    <xdr:sp macro="" textlink="">
      <xdr:nvSpPr>
        <xdr:cNvPr id="713" name="【児童館】&#10;一人当たり面積最小値テキスト">
          <a:extLst>
            <a:ext uri="{FF2B5EF4-FFF2-40B4-BE49-F238E27FC236}">
              <a16:creationId xmlns:a16="http://schemas.microsoft.com/office/drawing/2014/main" id="{EF0F5027-13BE-44D2-A9EA-B45E6B58430B}"/>
            </a:ext>
          </a:extLst>
        </xdr:cNvPr>
        <xdr:cNvSpPr txBox="1"/>
      </xdr:nvSpPr>
      <xdr:spPr>
        <a:xfrm>
          <a:off x="22199600" y="14828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80011</xdr:rowOff>
    </xdr:from>
    <xdr:to>
      <xdr:col>116</xdr:col>
      <xdr:colOff>152400</xdr:colOff>
      <xdr:row>86</xdr:row>
      <xdr:rowOff>80011</xdr:rowOff>
    </xdr:to>
    <xdr:cxnSp macro="">
      <xdr:nvCxnSpPr>
        <xdr:cNvPr id="714" name="直線コネクタ 713">
          <a:extLst>
            <a:ext uri="{FF2B5EF4-FFF2-40B4-BE49-F238E27FC236}">
              <a16:creationId xmlns:a16="http://schemas.microsoft.com/office/drawing/2014/main" id="{70FC3F3A-314D-4268-A253-6052A4813A52}"/>
            </a:ext>
          </a:extLst>
        </xdr:cNvPr>
        <xdr:cNvCxnSpPr/>
      </xdr:nvCxnSpPr>
      <xdr:spPr>
        <a:xfrm>
          <a:off x="22072600" y="14824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85741</xdr:rowOff>
    </xdr:from>
    <xdr:ext cx="469744" cy="259045"/>
    <xdr:sp macro="" textlink="">
      <xdr:nvSpPr>
        <xdr:cNvPr id="715" name="【児童館】&#10;一人当たり面積最大値テキスト">
          <a:extLst>
            <a:ext uri="{FF2B5EF4-FFF2-40B4-BE49-F238E27FC236}">
              <a16:creationId xmlns:a16="http://schemas.microsoft.com/office/drawing/2014/main" id="{DBF12B86-525B-4C9F-A8C0-7A9FF0FB553B}"/>
            </a:ext>
          </a:extLst>
        </xdr:cNvPr>
        <xdr:cNvSpPr txBox="1"/>
      </xdr:nvSpPr>
      <xdr:spPr>
        <a:xfrm>
          <a:off x="22199600" y="13287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139064</xdr:rowOff>
    </xdr:from>
    <xdr:to>
      <xdr:col>116</xdr:col>
      <xdr:colOff>152400</xdr:colOff>
      <xdr:row>78</xdr:row>
      <xdr:rowOff>139064</xdr:rowOff>
    </xdr:to>
    <xdr:cxnSp macro="">
      <xdr:nvCxnSpPr>
        <xdr:cNvPr id="716" name="直線コネクタ 715">
          <a:extLst>
            <a:ext uri="{FF2B5EF4-FFF2-40B4-BE49-F238E27FC236}">
              <a16:creationId xmlns:a16="http://schemas.microsoft.com/office/drawing/2014/main" id="{D694E9D4-30AA-4414-B7BC-470A6D366585}"/>
            </a:ext>
          </a:extLst>
        </xdr:cNvPr>
        <xdr:cNvCxnSpPr/>
      </xdr:nvCxnSpPr>
      <xdr:spPr>
        <a:xfrm>
          <a:off x="22072600" y="13512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27322</xdr:rowOff>
    </xdr:from>
    <xdr:ext cx="469744" cy="259045"/>
    <xdr:sp macro="" textlink="">
      <xdr:nvSpPr>
        <xdr:cNvPr id="717" name="【児童館】&#10;一人当たり面積平均値テキスト">
          <a:extLst>
            <a:ext uri="{FF2B5EF4-FFF2-40B4-BE49-F238E27FC236}">
              <a16:creationId xmlns:a16="http://schemas.microsoft.com/office/drawing/2014/main" id="{3F3042EB-1394-4D5C-9F1A-54F7B2895F45}"/>
            </a:ext>
          </a:extLst>
        </xdr:cNvPr>
        <xdr:cNvSpPr txBox="1"/>
      </xdr:nvSpPr>
      <xdr:spPr>
        <a:xfrm>
          <a:off x="22199600" y="144291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4445</xdr:rowOff>
    </xdr:from>
    <xdr:to>
      <xdr:col>116</xdr:col>
      <xdr:colOff>114300</xdr:colOff>
      <xdr:row>85</xdr:row>
      <xdr:rowOff>106045</xdr:rowOff>
    </xdr:to>
    <xdr:sp macro="" textlink="">
      <xdr:nvSpPr>
        <xdr:cNvPr id="718" name="フローチャート: 判断 717">
          <a:extLst>
            <a:ext uri="{FF2B5EF4-FFF2-40B4-BE49-F238E27FC236}">
              <a16:creationId xmlns:a16="http://schemas.microsoft.com/office/drawing/2014/main" id="{B7CFBCEB-DBEB-4368-8CD7-B923366BA2DE}"/>
            </a:ext>
          </a:extLst>
        </xdr:cNvPr>
        <xdr:cNvSpPr/>
      </xdr:nvSpPr>
      <xdr:spPr>
        <a:xfrm>
          <a:off x="22110700" y="14577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59689</xdr:rowOff>
    </xdr:from>
    <xdr:to>
      <xdr:col>112</xdr:col>
      <xdr:colOff>38100</xdr:colOff>
      <xdr:row>85</xdr:row>
      <xdr:rowOff>161289</xdr:rowOff>
    </xdr:to>
    <xdr:sp macro="" textlink="">
      <xdr:nvSpPr>
        <xdr:cNvPr id="719" name="フローチャート: 判断 718">
          <a:extLst>
            <a:ext uri="{FF2B5EF4-FFF2-40B4-BE49-F238E27FC236}">
              <a16:creationId xmlns:a16="http://schemas.microsoft.com/office/drawing/2014/main" id="{6405AC71-F901-40C2-A41A-53415FEA226A}"/>
            </a:ext>
          </a:extLst>
        </xdr:cNvPr>
        <xdr:cNvSpPr/>
      </xdr:nvSpPr>
      <xdr:spPr>
        <a:xfrm>
          <a:off x="21272500" y="14632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57786</xdr:rowOff>
    </xdr:from>
    <xdr:to>
      <xdr:col>107</xdr:col>
      <xdr:colOff>101600</xdr:colOff>
      <xdr:row>85</xdr:row>
      <xdr:rowOff>159386</xdr:rowOff>
    </xdr:to>
    <xdr:sp macro="" textlink="">
      <xdr:nvSpPr>
        <xdr:cNvPr id="720" name="フローチャート: 判断 719">
          <a:extLst>
            <a:ext uri="{FF2B5EF4-FFF2-40B4-BE49-F238E27FC236}">
              <a16:creationId xmlns:a16="http://schemas.microsoft.com/office/drawing/2014/main" id="{E36F86A8-91E6-4AD2-89FE-26C946B1C59A}"/>
            </a:ext>
          </a:extLst>
        </xdr:cNvPr>
        <xdr:cNvSpPr/>
      </xdr:nvSpPr>
      <xdr:spPr>
        <a:xfrm>
          <a:off x="20383500" y="14631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65405</xdr:rowOff>
    </xdr:from>
    <xdr:to>
      <xdr:col>102</xdr:col>
      <xdr:colOff>165100</xdr:colOff>
      <xdr:row>85</xdr:row>
      <xdr:rowOff>167005</xdr:rowOff>
    </xdr:to>
    <xdr:sp macro="" textlink="">
      <xdr:nvSpPr>
        <xdr:cNvPr id="721" name="フローチャート: 判断 720">
          <a:extLst>
            <a:ext uri="{FF2B5EF4-FFF2-40B4-BE49-F238E27FC236}">
              <a16:creationId xmlns:a16="http://schemas.microsoft.com/office/drawing/2014/main" id="{9844EA51-0A09-478C-B466-8463AA1DC560}"/>
            </a:ext>
          </a:extLst>
        </xdr:cNvPr>
        <xdr:cNvSpPr/>
      </xdr:nvSpPr>
      <xdr:spPr>
        <a:xfrm>
          <a:off x="19494500" y="14638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52070</xdr:rowOff>
    </xdr:from>
    <xdr:to>
      <xdr:col>98</xdr:col>
      <xdr:colOff>38100</xdr:colOff>
      <xdr:row>85</xdr:row>
      <xdr:rowOff>153670</xdr:rowOff>
    </xdr:to>
    <xdr:sp macro="" textlink="">
      <xdr:nvSpPr>
        <xdr:cNvPr id="722" name="フローチャート: 判断 721">
          <a:extLst>
            <a:ext uri="{FF2B5EF4-FFF2-40B4-BE49-F238E27FC236}">
              <a16:creationId xmlns:a16="http://schemas.microsoft.com/office/drawing/2014/main" id="{3D37A08A-4333-4150-9B8E-CD81C86577C3}"/>
            </a:ext>
          </a:extLst>
        </xdr:cNvPr>
        <xdr:cNvSpPr/>
      </xdr:nvSpPr>
      <xdr:spPr>
        <a:xfrm>
          <a:off x="18605500" y="14625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23" name="テキスト ボックス 722">
          <a:extLst>
            <a:ext uri="{FF2B5EF4-FFF2-40B4-BE49-F238E27FC236}">
              <a16:creationId xmlns:a16="http://schemas.microsoft.com/office/drawing/2014/main" id="{D5A4BED3-DCDB-4454-8D81-876ABFD4E86F}"/>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24" name="テキスト ボックス 723">
          <a:extLst>
            <a:ext uri="{FF2B5EF4-FFF2-40B4-BE49-F238E27FC236}">
              <a16:creationId xmlns:a16="http://schemas.microsoft.com/office/drawing/2014/main" id="{162DEB35-495F-4D5C-8CFF-3DA1F24F172F}"/>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25" name="テキスト ボックス 724">
          <a:extLst>
            <a:ext uri="{FF2B5EF4-FFF2-40B4-BE49-F238E27FC236}">
              <a16:creationId xmlns:a16="http://schemas.microsoft.com/office/drawing/2014/main" id="{0C120252-2D1D-4E31-A8A4-91BB75B0657B}"/>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6" name="テキスト ボックス 725">
          <a:extLst>
            <a:ext uri="{FF2B5EF4-FFF2-40B4-BE49-F238E27FC236}">
              <a16:creationId xmlns:a16="http://schemas.microsoft.com/office/drawing/2014/main" id="{EFEF550E-39C8-4C1C-B84B-190FBF7688E6}"/>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7" name="テキスト ボックス 726">
          <a:extLst>
            <a:ext uri="{FF2B5EF4-FFF2-40B4-BE49-F238E27FC236}">
              <a16:creationId xmlns:a16="http://schemas.microsoft.com/office/drawing/2014/main" id="{2F0829CD-1F94-4E1C-B45D-51354018F018}"/>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105411</xdr:rowOff>
    </xdr:from>
    <xdr:to>
      <xdr:col>116</xdr:col>
      <xdr:colOff>114300</xdr:colOff>
      <xdr:row>86</xdr:row>
      <xdr:rowOff>35561</xdr:rowOff>
    </xdr:to>
    <xdr:sp macro="" textlink="">
      <xdr:nvSpPr>
        <xdr:cNvPr id="728" name="楕円 727">
          <a:extLst>
            <a:ext uri="{FF2B5EF4-FFF2-40B4-BE49-F238E27FC236}">
              <a16:creationId xmlns:a16="http://schemas.microsoft.com/office/drawing/2014/main" id="{C6C2C022-3082-434F-AC00-4A5342ECAAC8}"/>
            </a:ext>
          </a:extLst>
        </xdr:cNvPr>
        <xdr:cNvSpPr/>
      </xdr:nvSpPr>
      <xdr:spPr>
        <a:xfrm>
          <a:off x="22110700" y="14678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20338</xdr:rowOff>
    </xdr:from>
    <xdr:ext cx="469744" cy="259045"/>
    <xdr:sp macro="" textlink="">
      <xdr:nvSpPr>
        <xdr:cNvPr id="729" name="【児童館】&#10;一人当たり面積該当値テキスト">
          <a:extLst>
            <a:ext uri="{FF2B5EF4-FFF2-40B4-BE49-F238E27FC236}">
              <a16:creationId xmlns:a16="http://schemas.microsoft.com/office/drawing/2014/main" id="{A1F38E36-0490-4F2A-B97E-12437276666E}"/>
            </a:ext>
          </a:extLst>
        </xdr:cNvPr>
        <xdr:cNvSpPr txBox="1"/>
      </xdr:nvSpPr>
      <xdr:spPr>
        <a:xfrm>
          <a:off x="22199600" y="14593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105411</xdr:rowOff>
    </xdr:from>
    <xdr:to>
      <xdr:col>112</xdr:col>
      <xdr:colOff>38100</xdr:colOff>
      <xdr:row>86</xdr:row>
      <xdr:rowOff>35561</xdr:rowOff>
    </xdr:to>
    <xdr:sp macro="" textlink="">
      <xdr:nvSpPr>
        <xdr:cNvPr id="730" name="楕円 729">
          <a:extLst>
            <a:ext uri="{FF2B5EF4-FFF2-40B4-BE49-F238E27FC236}">
              <a16:creationId xmlns:a16="http://schemas.microsoft.com/office/drawing/2014/main" id="{F5FAAB5F-94AA-4004-8597-F76B93A14EF9}"/>
            </a:ext>
          </a:extLst>
        </xdr:cNvPr>
        <xdr:cNvSpPr/>
      </xdr:nvSpPr>
      <xdr:spPr>
        <a:xfrm>
          <a:off x="21272500" y="14678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156211</xdr:rowOff>
    </xdr:from>
    <xdr:to>
      <xdr:col>116</xdr:col>
      <xdr:colOff>63500</xdr:colOff>
      <xdr:row>85</xdr:row>
      <xdr:rowOff>156211</xdr:rowOff>
    </xdr:to>
    <xdr:cxnSp macro="">
      <xdr:nvCxnSpPr>
        <xdr:cNvPr id="731" name="直線コネクタ 730">
          <a:extLst>
            <a:ext uri="{FF2B5EF4-FFF2-40B4-BE49-F238E27FC236}">
              <a16:creationId xmlns:a16="http://schemas.microsoft.com/office/drawing/2014/main" id="{2696941D-31BD-436B-9F68-B80F64A6F3E8}"/>
            </a:ext>
          </a:extLst>
        </xdr:cNvPr>
        <xdr:cNvCxnSpPr/>
      </xdr:nvCxnSpPr>
      <xdr:spPr>
        <a:xfrm>
          <a:off x="21323300" y="14729461"/>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107314</xdr:rowOff>
    </xdr:from>
    <xdr:to>
      <xdr:col>107</xdr:col>
      <xdr:colOff>101600</xdr:colOff>
      <xdr:row>86</xdr:row>
      <xdr:rowOff>37464</xdr:rowOff>
    </xdr:to>
    <xdr:sp macro="" textlink="">
      <xdr:nvSpPr>
        <xdr:cNvPr id="732" name="楕円 731">
          <a:extLst>
            <a:ext uri="{FF2B5EF4-FFF2-40B4-BE49-F238E27FC236}">
              <a16:creationId xmlns:a16="http://schemas.microsoft.com/office/drawing/2014/main" id="{0A001736-DE18-4546-B616-EB03FAEDD8C8}"/>
            </a:ext>
          </a:extLst>
        </xdr:cNvPr>
        <xdr:cNvSpPr/>
      </xdr:nvSpPr>
      <xdr:spPr>
        <a:xfrm>
          <a:off x="20383500" y="14680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156211</xdr:rowOff>
    </xdr:from>
    <xdr:to>
      <xdr:col>111</xdr:col>
      <xdr:colOff>177800</xdr:colOff>
      <xdr:row>85</xdr:row>
      <xdr:rowOff>158114</xdr:rowOff>
    </xdr:to>
    <xdr:cxnSp macro="">
      <xdr:nvCxnSpPr>
        <xdr:cNvPr id="733" name="直線コネクタ 732">
          <a:extLst>
            <a:ext uri="{FF2B5EF4-FFF2-40B4-BE49-F238E27FC236}">
              <a16:creationId xmlns:a16="http://schemas.microsoft.com/office/drawing/2014/main" id="{26B09906-0C94-41D2-B3A2-EF69BB10B9A2}"/>
            </a:ext>
          </a:extLst>
        </xdr:cNvPr>
        <xdr:cNvCxnSpPr/>
      </xdr:nvCxnSpPr>
      <xdr:spPr>
        <a:xfrm flipV="1">
          <a:off x="20434300" y="14729461"/>
          <a:ext cx="889000" cy="1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111125</xdr:rowOff>
    </xdr:from>
    <xdr:to>
      <xdr:col>102</xdr:col>
      <xdr:colOff>165100</xdr:colOff>
      <xdr:row>86</xdr:row>
      <xdr:rowOff>41275</xdr:rowOff>
    </xdr:to>
    <xdr:sp macro="" textlink="">
      <xdr:nvSpPr>
        <xdr:cNvPr id="734" name="楕円 733">
          <a:extLst>
            <a:ext uri="{FF2B5EF4-FFF2-40B4-BE49-F238E27FC236}">
              <a16:creationId xmlns:a16="http://schemas.microsoft.com/office/drawing/2014/main" id="{76F5AA7F-7C59-4FB0-86F1-39AAFA3C009F}"/>
            </a:ext>
          </a:extLst>
        </xdr:cNvPr>
        <xdr:cNvSpPr/>
      </xdr:nvSpPr>
      <xdr:spPr>
        <a:xfrm>
          <a:off x="19494500" y="14684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158114</xdr:rowOff>
    </xdr:from>
    <xdr:to>
      <xdr:col>107</xdr:col>
      <xdr:colOff>50800</xdr:colOff>
      <xdr:row>85</xdr:row>
      <xdr:rowOff>161925</xdr:rowOff>
    </xdr:to>
    <xdr:cxnSp macro="">
      <xdr:nvCxnSpPr>
        <xdr:cNvPr id="735" name="直線コネクタ 734">
          <a:extLst>
            <a:ext uri="{FF2B5EF4-FFF2-40B4-BE49-F238E27FC236}">
              <a16:creationId xmlns:a16="http://schemas.microsoft.com/office/drawing/2014/main" id="{36C2416D-E32C-4847-B299-FCF77D00DEEE}"/>
            </a:ext>
          </a:extLst>
        </xdr:cNvPr>
        <xdr:cNvCxnSpPr/>
      </xdr:nvCxnSpPr>
      <xdr:spPr>
        <a:xfrm flipV="1">
          <a:off x="19545300" y="14731364"/>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88264</xdr:rowOff>
    </xdr:from>
    <xdr:to>
      <xdr:col>98</xdr:col>
      <xdr:colOff>38100</xdr:colOff>
      <xdr:row>86</xdr:row>
      <xdr:rowOff>18414</xdr:rowOff>
    </xdr:to>
    <xdr:sp macro="" textlink="">
      <xdr:nvSpPr>
        <xdr:cNvPr id="736" name="楕円 735">
          <a:extLst>
            <a:ext uri="{FF2B5EF4-FFF2-40B4-BE49-F238E27FC236}">
              <a16:creationId xmlns:a16="http://schemas.microsoft.com/office/drawing/2014/main" id="{BDF4A81D-4C85-4F6E-BBA4-B30992FC602A}"/>
            </a:ext>
          </a:extLst>
        </xdr:cNvPr>
        <xdr:cNvSpPr/>
      </xdr:nvSpPr>
      <xdr:spPr>
        <a:xfrm>
          <a:off x="18605500" y="14661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139064</xdr:rowOff>
    </xdr:from>
    <xdr:to>
      <xdr:col>102</xdr:col>
      <xdr:colOff>114300</xdr:colOff>
      <xdr:row>85</xdr:row>
      <xdr:rowOff>161925</xdr:rowOff>
    </xdr:to>
    <xdr:cxnSp macro="">
      <xdr:nvCxnSpPr>
        <xdr:cNvPr id="737" name="直線コネクタ 736">
          <a:extLst>
            <a:ext uri="{FF2B5EF4-FFF2-40B4-BE49-F238E27FC236}">
              <a16:creationId xmlns:a16="http://schemas.microsoft.com/office/drawing/2014/main" id="{2411B11D-80CB-43EB-A679-1250EB7B843D}"/>
            </a:ext>
          </a:extLst>
        </xdr:cNvPr>
        <xdr:cNvCxnSpPr/>
      </xdr:nvCxnSpPr>
      <xdr:spPr>
        <a:xfrm>
          <a:off x="18656300" y="14712314"/>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6366</xdr:rowOff>
    </xdr:from>
    <xdr:ext cx="469744" cy="259045"/>
    <xdr:sp macro="" textlink="">
      <xdr:nvSpPr>
        <xdr:cNvPr id="738" name="n_1aveValue【児童館】&#10;一人当たり面積">
          <a:extLst>
            <a:ext uri="{FF2B5EF4-FFF2-40B4-BE49-F238E27FC236}">
              <a16:creationId xmlns:a16="http://schemas.microsoft.com/office/drawing/2014/main" id="{04EFD22A-4434-4AB7-A743-0F1D111D086F}"/>
            </a:ext>
          </a:extLst>
        </xdr:cNvPr>
        <xdr:cNvSpPr txBox="1"/>
      </xdr:nvSpPr>
      <xdr:spPr>
        <a:xfrm>
          <a:off x="21075727" y="144081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4463</xdr:rowOff>
    </xdr:from>
    <xdr:ext cx="469744" cy="259045"/>
    <xdr:sp macro="" textlink="">
      <xdr:nvSpPr>
        <xdr:cNvPr id="739" name="n_2aveValue【児童館】&#10;一人当たり面積">
          <a:extLst>
            <a:ext uri="{FF2B5EF4-FFF2-40B4-BE49-F238E27FC236}">
              <a16:creationId xmlns:a16="http://schemas.microsoft.com/office/drawing/2014/main" id="{3078336B-9E74-4C8B-80AF-63237FD5A9C7}"/>
            </a:ext>
          </a:extLst>
        </xdr:cNvPr>
        <xdr:cNvSpPr txBox="1"/>
      </xdr:nvSpPr>
      <xdr:spPr>
        <a:xfrm>
          <a:off x="20199427" y="14406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12082</xdr:rowOff>
    </xdr:from>
    <xdr:ext cx="469744" cy="259045"/>
    <xdr:sp macro="" textlink="">
      <xdr:nvSpPr>
        <xdr:cNvPr id="740" name="n_3aveValue【児童館】&#10;一人当たり面積">
          <a:extLst>
            <a:ext uri="{FF2B5EF4-FFF2-40B4-BE49-F238E27FC236}">
              <a16:creationId xmlns:a16="http://schemas.microsoft.com/office/drawing/2014/main" id="{3D0896CF-38BB-408D-B14F-166011EC1158}"/>
            </a:ext>
          </a:extLst>
        </xdr:cNvPr>
        <xdr:cNvSpPr txBox="1"/>
      </xdr:nvSpPr>
      <xdr:spPr>
        <a:xfrm>
          <a:off x="19310427" y="14413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170197</xdr:rowOff>
    </xdr:from>
    <xdr:ext cx="469744" cy="259045"/>
    <xdr:sp macro="" textlink="">
      <xdr:nvSpPr>
        <xdr:cNvPr id="741" name="n_4aveValue【児童館】&#10;一人当たり面積">
          <a:extLst>
            <a:ext uri="{FF2B5EF4-FFF2-40B4-BE49-F238E27FC236}">
              <a16:creationId xmlns:a16="http://schemas.microsoft.com/office/drawing/2014/main" id="{A33FF2DA-1BBA-4C06-B48B-A8AD060E4FAC}"/>
            </a:ext>
          </a:extLst>
        </xdr:cNvPr>
        <xdr:cNvSpPr txBox="1"/>
      </xdr:nvSpPr>
      <xdr:spPr>
        <a:xfrm>
          <a:off x="18421427" y="14400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26688</xdr:rowOff>
    </xdr:from>
    <xdr:ext cx="469744" cy="259045"/>
    <xdr:sp macro="" textlink="">
      <xdr:nvSpPr>
        <xdr:cNvPr id="742" name="n_1mainValue【児童館】&#10;一人当たり面積">
          <a:extLst>
            <a:ext uri="{FF2B5EF4-FFF2-40B4-BE49-F238E27FC236}">
              <a16:creationId xmlns:a16="http://schemas.microsoft.com/office/drawing/2014/main" id="{2C6A1C04-5358-436C-A846-F5CD303070E6}"/>
            </a:ext>
          </a:extLst>
        </xdr:cNvPr>
        <xdr:cNvSpPr txBox="1"/>
      </xdr:nvSpPr>
      <xdr:spPr>
        <a:xfrm>
          <a:off x="21075727" y="14771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28591</xdr:rowOff>
    </xdr:from>
    <xdr:ext cx="469744" cy="259045"/>
    <xdr:sp macro="" textlink="">
      <xdr:nvSpPr>
        <xdr:cNvPr id="743" name="n_2mainValue【児童館】&#10;一人当たり面積">
          <a:extLst>
            <a:ext uri="{FF2B5EF4-FFF2-40B4-BE49-F238E27FC236}">
              <a16:creationId xmlns:a16="http://schemas.microsoft.com/office/drawing/2014/main" id="{DFA387A9-71DD-4927-B3F4-DA1E4462BEEA}"/>
            </a:ext>
          </a:extLst>
        </xdr:cNvPr>
        <xdr:cNvSpPr txBox="1"/>
      </xdr:nvSpPr>
      <xdr:spPr>
        <a:xfrm>
          <a:off x="20199427" y="14773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32402</xdr:rowOff>
    </xdr:from>
    <xdr:ext cx="469744" cy="259045"/>
    <xdr:sp macro="" textlink="">
      <xdr:nvSpPr>
        <xdr:cNvPr id="744" name="n_3mainValue【児童館】&#10;一人当たり面積">
          <a:extLst>
            <a:ext uri="{FF2B5EF4-FFF2-40B4-BE49-F238E27FC236}">
              <a16:creationId xmlns:a16="http://schemas.microsoft.com/office/drawing/2014/main" id="{EAB86206-18F3-4895-BF45-9477164BEAD5}"/>
            </a:ext>
          </a:extLst>
        </xdr:cNvPr>
        <xdr:cNvSpPr txBox="1"/>
      </xdr:nvSpPr>
      <xdr:spPr>
        <a:xfrm>
          <a:off x="19310427" y="14777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9541</xdr:rowOff>
    </xdr:from>
    <xdr:ext cx="469744" cy="259045"/>
    <xdr:sp macro="" textlink="">
      <xdr:nvSpPr>
        <xdr:cNvPr id="745" name="n_4mainValue【児童館】&#10;一人当たり面積">
          <a:extLst>
            <a:ext uri="{FF2B5EF4-FFF2-40B4-BE49-F238E27FC236}">
              <a16:creationId xmlns:a16="http://schemas.microsoft.com/office/drawing/2014/main" id="{474CB609-1DCA-421C-B8EE-ADC4BCE113E8}"/>
            </a:ext>
          </a:extLst>
        </xdr:cNvPr>
        <xdr:cNvSpPr txBox="1"/>
      </xdr:nvSpPr>
      <xdr:spPr>
        <a:xfrm>
          <a:off x="18421427" y="14754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6" name="正方形/長方形 745">
          <a:extLst>
            <a:ext uri="{FF2B5EF4-FFF2-40B4-BE49-F238E27FC236}">
              <a16:creationId xmlns:a16="http://schemas.microsoft.com/office/drawing/2014/main" id="{FF8FF5AF-716C-4B8C-8FFC-81766650AC8C}"/>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7" name="正方形/長方形 746">
          <a:extLst>
            <a:ext uri="{FF2B5EF4-FFF2-40B4-BE49-F238E27FC236}">
              <a16:creationId xmlns:a16="http://schemas.microsoft.com/office/drawing/2014/main" id="{410D50E5-3479-45DB-ADA9-BD209C9896FF}"/>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8" name="正方形/長方形 747">
          <a:extLst>
            <a:ext uri="{FF2B5EF4-FFF2-40B4-BE49-F238E27FC236}">
              <a16:creationId xmlns:a16="http://schemas.microsoft.com/office/drawing/2014/main" id="{B2FAC445-5916-4F46-8EFB-913A0A48B648}"/>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9" name="正方形/長方形 748">
          <a:extLst>
            <a:ext uri="{FF2B5EF4-FFF2-40B4-BE49-F238E27FC236}">
              <a16:creationId xmlns:a16="http://schemas.microsoft.com/office/drawing/2014/main" id="{0AE7F4DA-8C2D-420F-AD42-B36F0547357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50" name="正方形/長方形 749">
          <a:extLst>
            <a:ext uri="{FF2B5EF4-FFF2-40B4-BE49-F238E27FC236}">
              <a16:creationId xmlns:a16="http://schemas.microsoft.com/office/drawing/2014/main" id="{517048FB-98FA-481C-AD7D-83A7D1A2A48B}"/>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51" name="正方形/長方形 750">
          <a:extLst>
            <a:ext uri="{FF2B5EF4-FFF2-40B4-BE49-F238E27FC236}">
              <a16:creationId xmlns:a16="http://schemas.microsoft.com/office/drawing/2014/main" id="{7B645AB8-1F00-4B28-8279-F8D12669E1A6}"/>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52" name="正方形/長方形 751">
          <a:extLst>
            <a:ext uri="{FF2B5EF4-FFF2-40B4-BE49-F238E27FC236}">
              <a16:creationId xmlns:a16="http://schemas.microsoft.com/office/drawing/2014/main" id="{A8DB17F7-2794-48AE-A984-2909C64CB4B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3" name="正方形/長方形 752">
          <a:extLst>
            <a:ext uri="{FF2B5EF4-FFF2-40B4-BE49-F238E27FC236}">
              <a16:creationId xmlns:a16="http://schemas.microsoft.com/office/drawing/2014/main" id="{D87FB36F-2D6D-4FFB-B054-A665172509F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4" name="テキスト ボックス 753">
          <a:extLst>
            <a:ext uri="{FF2B5EF4-FFF2-40B4-BE49-F238E27FC236}">
              <a16:creationId xmlns:a16="http://schemas.microsoft.com/office/drawing/2014/main" id="{CAD45BEE-26B4-4402-83FC-397CEA20B7E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5" name="直線コネクタ 754">
          <a:extLst>
            <a:ext uri="{FF2B5EF4-FFF2-40B4-BE49-F238E27FC236}">
              <a16:creationId xmlns:a16="http://schemas.microsoft.com/office/drawing/2014/main" id="{87F679F4-78C4-4E13-9823-E6D26EBB3047}"/>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6" name="テキスト ボックス 755">
          <a:extLst>
            <a:ext uri="{FF2B5EF4-FFF2-40B4-BE49-F238E27FC236}">
              <a16:creationId xmlns:a16="http://schemas.microsoft.com/office/drawing/2014/main" id="{8C6841C9-9E6B-4174-9AE9-20473D0092D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7" name="直線コネクタ 756">
          <a:extLst>
            <a:ext uri="{FF2B5EF4-FFF2-40B4-BE49-F238E27FC236}">
              <a16:creationId xmlns:a16="http://schemas.microsoft.com/office/drawing/2014/main" id="{53BDF876-E1A5-4294-B252-23B0CBAFCD00}"/>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8" name="テキスト ボックス 757">
          <a:extLst>
            <a:ext uri="{FF2B5EF4-FFF2-40B4-BE49-F238E27FC236}">
              <a16:creationId xmlns:a16="http://schemas.microsoft.com/office/drawing/2014/main" id="{BB624DF1-1ED7-4FFF-95CA-1958F15FCA5D}"/>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9" name="直線コネクタ 758">
          <a:extLst>
            <a:ext uri="{FF2B5EF4-FFF2-40B4-BE49-F238E27FC236}">
              <a16:creationId xmlns:a16="http://schemas.microsoft.com/office/drawing/2014/main" id="{3F6CB45D-BB04-4E1B-A325-612AA6560FEE}"/>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60" name="テキスト ボックス 759">
          <a:extLst>
            <a:ext uri="{FF2B5EF4-FFF2-40B4-BE49-F238E27FC236}">
              <a16:creationId xmlns:a16="http://schemas.microsoft.com/office/drawing/2014/main" id="{3F4A5C2A-8B79-47D6-A45B-F9C96A76CA8D}"/>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61" name="直線コネクタ 760">
          <a:extLst>
            <a:ext uri="{FF2B5EF4-FFF2-40B4-BE49-F238E27FC236}">
              <a16:creationId xmlns:a16="http://schemas.microsoft.com/office/drawing/2014/main" id="{7E901B37-783B-457E-9D6B-954A3BDBC48B}"/>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62" name="テキスト ボックス 761">
          <a:extLst>
            <a:ext uri="{FF2B5EF4-FFF2-40B4-BE49-F238E27FC236}">
              <a16:creationId xmlns:a16="http://schemas.microsoft.com/office/drawing/2014/main" id="{69CA798D-871A-43D8-9409-57F280B3292A}"/>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63" name="直線コネクタ 762">
          <a:extLst>
            <a:ext uri="{FF2B5EF4-FFF2-40B4-BE49-F238E27FC236}">
              <a16:creationId xmlns:a16="http://schemas.microsoft.com/office/drawing/2014/main" id="{0607080E-B970-42A9-9DFC-EB1BA494A12B}"/>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64" name="テキスト ボックス 763">
          <a:extLst>
            <a:ext uri="{FF2B5EF4-FFF2-40B4-BE49-F238E27FC236}">
              <a16:creationId xmlns:a16="http://schemas.microsoft.com/office/drawing/2014/main" id="{8CFBA6B6-7960-4012-9810-5A78590C5B19}"/>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65" name="直線コネクタ 764">
          <a:extLst>
            <a:ext uri="{FF2B5EF4-FFF2-40B4-BE49-F238E27FC236}">
              <a16:creationId xmlns:a16="http://schemas.microsoft.com/office/drawing/2014/main" id="{DCAB3375-404D-402A-92CF-A5E5E7C3453A}"/>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6" name="テキスト ボックス 765">
          <a:extLst>
            <a:ext uri="{FF2B5EF4-FFF2-40B4-BE49-F238E27FC236}">
              <a16:creationId xmlns:a16="http://schemas.microsoft.com/office/drawing/2014/main" id="{10BD6648-AAE0-4260-83D9-03C4F6824133}"/>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7" name="直線コネクタ 766">
          <a:extLst>
            <a:ext uri="{FF2B5EF4-FFF2-40B4-BE49-F238E27FC236}">
              <a16:creationId xmlns:a16="http://schemas.microsoft.com/office/drawing/2014/main" id="{00138F05-176A-463F-99EA-E985A7DD8677}"/>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8" name="テキスト ボックス 767">
          <a:extLst>
            <a:ext uri="{FF2B5EF4-FFF2-40B4-BE49-F238E27FC236}">
              <a16:creationId xmlns:a16="http://schemas.microsoft.com/office/drawing/2014/main" id="{9AF53D7D-B0FD-471A-BC2F-4F46BA31CC31}"/>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9" name="直線コネクタ 768">
          <a:extLst>
            <a:ext uri="{FF2B5EF4-FFF2-40B4-BE49-F238E27FC236}">
              <a16:creationId xmlns:a16="http://schemas.microsoft.com/office/drawing/2014/main" id="{8A0E529B-A5C8-468D-AD3A-5751B8E23813}"/>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70" name="【公民館】&#10;有形固定資産減価償却率グラフ枠">
          <a:extLst>
            <a:ext uri="{FF2B5EF4-FFF2-40B4-BE49-F238E27FC236}">
              <a16:creationId xmlns:a16="http://schemas.microsoft.com/office/drawing/2014/main" id="{4812C29A-B56B-4F9D-85A0-B264306D5763}"/>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128451</xdr:rowOff>
    </xdr:from>
    <xdr:to>
      <xdr:col>85</xdr:col>
      <xdr:colOff>126364</xdr:colOff>
      <xdr:row>109</xdr:row>
      <xdr:rowOff>35379</xdr:rowOff>
    </xdr:to>
    <xdr:cxnSp macro="">
      <xdr:nvCxnSpPr>
        <xdr:cNvPr id="771" name="直線コネクタ 770">
          <a:extLst>
            <a:ext uri="{FF2B5EF4-FFF2-40B4-BE49-F238E27FC236}">
              <a16:creationId xmlns:a16="http://schemas.microsoft.com/office/drawing/2014/main" id="{E68A9416-BBCF-4731-86AA-AF5ADCC94E0F}"/>
            </a:ext>
          </a:extLst>
        </xdr:cNvPr>
        <xdr:cNvCxnSpPr/>
      </xdr:nvCxnSpPr>
      <xdr:spPr>
        <a:xfrm flipV="1">
          <a:off x="16318864" y="17102001"/>
          <a:ext cx="0" cy="1621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72" name="【公民館】&#10;有形固定資産減価償却率最小値テキスト">
          <a:extLst>
            <a:ext uri="{FF2B5EF4-FFF2-40B4-BE49-F238E27FC236}">
              <a16:creationId xmlns:a16="http://schemas.microsoft.com/office/drawing/2014/main" id="{B64775B2-D339-4A26-A228-6D729CA7AEBD}"/>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73" name="直線コネクタ 772">
          <a:extLst>
            <a:ext uri="{FF2B5EF4-FFF2-40B4-BE49-F238E27FC236}">
              <a16:creationId xmlns:a16="http://schemas.microsoft.com/office/drawing/2014/main" id="{874EB870-9424-418C-83EB-7CAED768114C}"/>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75128</xdr:rowOff>
    </xdr:from>
    <xdr:ext cx="340478" cy="259045"/>
    <xdr:sp macro="" textlink="">
      <xdr:nvSpPr>
        <xdr:cNvPr id="774" name="【公民館】&#10;有形固定資産減価償却率最大値テキスト">
          <a:extLst>
            <a:ext uri="{FF2B5EF4-FFF2-40B4-BE49-F238E27FC236}">
              <a16:creationId xmlns:a16="http://schemas.microsoft.com/office/drawing/2014/main" id="{DB5FFE25-9BE0-40D8-9648-CC97D8484EDD}"/>
            </a:ext>
          </a:extLst>
        </xdr:cNvPr>
        <xdr:cNvSpPr txBox="1"/>
      </xdr:nvSpPr>
      <xdr:spPr>
        <a:xfrm>
          <a:off x="16357600" y="168772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128451</xdr:rowOff>
    </xdr:from>
    <xdr:to>
      <xdr:col>86</xdr:col>
      <xdr:colOff>25400</xdr:colOff>
      <xdr:row>99</xdr:row>
      <xdr:rowOff>128451</xdr:rowOff>
    </xdr:to>
    <xdr:cxnSp macro="">
      <xdr:nvCxnSpPr>
        <xdr:cNvPr id="775" name="直線コネクタ 774">
          <a:extLst>
            <a:ext uri="{FF2B5EF4-FFF2-40B4-BE49-F238E27FC236}">
              <a16:creationId xmlns:a16="http://schemas.microsoft.com/office/drawing/2014/main" id="{FAC6B03A-5DA2-4AA3-9655-34154B79A212}"/>
            </a:ext>
          </a:extLst>
        </xdr:cNvPr>
        <xdr:cNvCxnSpPr/>
      </xdr:nvCxnSpPr>
      <xdr:spPr>
        <a:xfrm>
          <a:off x="16230600" y="17102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38479</xdr:rowOff>
    </xdr:from>
    <xdr:ext cx="405111" cy="259045"/>
    <xdr:sp macro="" textlink="">
      <xdr:nvSpPr>
        <xdr:cNvPr id="776" name="【公民館】&#10;有形固定資産減価償却率平均値テキスト">
          <a:extLst>
            <a:ext uri="{FF2B5EF4-FFF2-40B4-BE49-F238E27FC236}">
              <a16:creationId xmlns:a16="http://schemas.microsoft.com/office/drawing/2014/main" id="{353DD010-C4AD-4166-8124-99A46E7A5455}"/>
            </a:ext>
          </a:extLst>
        </xdr:cNvPr>
        <xdr:cNvSpPr txBox="1"/>
      </xdr:nvSpPr>
      <xdr:spPr>
        <a:xfrm>
          <a:off x="16357600" y="1804072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15602</xdr:rowOff>
    </xdr:from>
    <xdr:to>
      <xdr:col>85</xdr:col>
      <xdr:colOff>177800</xdr:colOff>
      <xdr:row>106</xdr:row>
      <xdr:rowOff>117202</xdr:rowOff>
    </xdr:to>
    <xdr:sp macro="" textlink="">
      <xdr:nvSpPr>
        <xdr:cNvPr id="777" name="フローチャート: 判断 776">
          <a:extLst>
            <a:ext uri="{FF2B5EF4-FFF2-40B4-BE49-F238E27FC236}">
              <a16:creationId xmlns:a16="http://schemas.microsoft.com/office/drawing/2014/main" id="{9CE85F2E-6671-4420-837B-605017C35101}"/>
            </a:ext>
          </a:extLst>
        </xdr:cNvPr>
        <xdr:cNvSpPr/>
      </xdr:nvSpPr>
      <xdr:spPr>
        <a:xfrm>
          <a:off x="16268700" y="18189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106</xdr:row>
      <xdr:rowOff>38463</xdr:rowOff>
    </xdr:from>
    <xdr:to>
      <xdr:col>81</xdr:col>
      <xdr:colOff>101600</xdr:colOff>
      <xdr:row>106</xdr:row>
      <xdr:rowOff>140063</xdr:rowOff>
    </xdr:to>
    <xdr:sp macro="" textlink="">
      <xdr:nvSpPr>
        <xdr:cNvPr id="778" name="フローチャート: 判断 777">
          <a:extLst>
            <a:ext uri="{FF2B5EF4-FFF2-40B4-BE49-F238E27FC236}">
              <a16:creationId xmlns:a16="http://schemas.microsoft.com/office/drawing/2014/main" id="{13A5A2D0-B71C-4EE7-AA5E-A968290D24BF}"/>
            </a:ext>
          </a:extLst>
        </xdr:cNvPr>
        <xdr:cNvSpPr/>
      </xdr:nvSpPr>
      <xdr:spPr>
        <a:xfrm>
          <a:off x="15430500" y="1821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106</xdr:row>
      <xdr:rowOff>25400</xdr:rowOff>
    </xdr:from>
    <xdr:to>
      <xdr:col>76</xdr:col>
      <xdr:colOff>165100</xdr:colOff>
      <xdr:row>106</xdr:row>
      <xdr:rowOff>127000</xdr:rowOff>
    </xdr:to>
    <xdr:sp macro="" textlink="">
      <xdr:nvSpPr>
        <xdr:cNvPr id="779" name="フローチャート: 判断 778">
          <a:extLst>
            <a:ext uri="{FF2B5EF4-FFF2-40B4-BE49-F238E27FC236}">
              <a16:creationId xmlns:a16="http://schemas.microsoft.com/office/drawing/2014/main" id="{EFAE09B5-4E42-4835-ADDB-1A860BAA627B}"/>
            </a:ext>
          </a:extLst>
        </xdr:cNvPr>
        <xdr:cNvSpPr/>
      </xdr:nvSpPr>
      <xdr:spPr>
        <a:xfrm>
          <a:off x="14541500" y="1819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106</xdr:row>
      <xdr:rowOff>13970</xdr:rowOff>
    </xdr:from>
    <xdr:to>
      <xdr:col>72</xdr:col>
      <xdr:colOff>38100</xdr:colOff>
      <xdr:row>106</xdr:row>
      <xdr:rowOff>115570</xdr:rowOff>
    </xdr:to>
    <xdr:sp macro="" textlink="">
      <xdr:nvSpPr>
        <xdr:cNvPr id="780" name="フローチャート: 判断 779">
          <a:extLst>
            <a:ext uri="{FF2B5EF4-FFF2-40B4-BE49-F238E27FC236}">
              <a16:creationId xmlns:a16="http://schemas.microsoft.com/office/drawing/2014/main" id="{A1263888-B534-45BE-8BCD-589784918840}"/>
            </a:ext>
          </a:extLst>
        </xdr:cNvPr>
        <xdr:cNvSpPr/>
      </xdr:nvSpPr>
      <xdr:spPr>
        <a:xfrm>
          <a:off x="13652500" y="1818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128270</xdr:rowOff>
    </xdr:from>
    <xdr:to>
      <xdr:col>67</xdr:col>
      <xdr:colOff>101600</xdr:colOff>
      <xdr:row>106</xdr:row>
      <xdr:rowOff>58420</xdr:rowOff>
    </xdr:to>
    <xdr:sp macro="" textlink="">
      <xdr:nvSpPr>
        <xdr:cNvPr id="781" name="フローチャート: 判断 780">
          <a:extLst>
            <a:ext uri="{FF2B5EF4-FFF2-40B4-BE49-F238E27FC236}">
              <a16:creationId xmlns:a16="http://schemas.microsoft.com/office/drawing/2014/main" id="{939C0AC8-D51C-4BB1-AB2A-E073E553EFE2}"/>
            </a:ext>
          </a:extLst>
        </xdr:cNvPr>
        <xdr:cNvSpPr/>
      </xdr:nvSpPr>
      <xdr:spPr>
        <a:xfrm>
          <a:off x="12763500" y="1813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82" name="テキスト ボックス 781">
          <a:extLst>
            <a:ext uri="{FF2B5EF4-FFF2-40B4-BE49-F238E27FC236}">
              <a16:creationId xmlns:a16="http://schemas.microsoft.com/office/drawing/2014/main" id="{C9EEB7E6-1E5B-4D5B-82A1-8AFFAF1DCA01}"/>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83" name="テキスト ボックス 782">
          <a:extLst>
            <a:ext uri="{FF2B5EF4-FFF2-40B4-BE49-F238E27FC236}">
              <a16:creationId xmlns:a16="http://schemas.microsoft.com/office/drawing/2014/main" id="{2E7CA705-3BF0-4020-BC11-4F29708C435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84" name="テキスト ボックス 783">
          <a:extLst>
            <a:ext uri="{FF2B5EF4-FFF2-40B4-BE49-F238E27FC236}">
              <a16:creationId xmlns:a16="http://schemas.microsoft.com/office/drawing/2014/main" id="{02C2A0D5-E300-46D6-BC82-3E7135C2DA4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5" name="テキスト ボックス 784">
          <a:extLst>
            <a:ext uri="{FF2B5EF4-FFF2-40B4-BE49-F238E27FC236}">
              <a16:creationId xmlns:a16="http://schemas.microsoft.com/office/drawing/2014/main" id="{98B3FE7D-782C-456C-A5E1-5DDC07BA8069}"/>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6" name="テキスト ボックス 785">
          <a:extLst>
            <a:ext uri="{FF2B5EF4-FFF2-40B4-BE49-F238E27FC236}">
              <a16:creationId xmlns:a16="http://schemas.microsoft.com/office/drawing/2014/main" id="{46B49B33-DDC7-4612-A832-DA13E884BDE9}"/>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74386</xdr:rowOff>
    </xdr:from>
    <xdr:to>
      <xdr:col>85</xdr:col>
      <xdr:colOff>177800</xdr:colOff>
      <xdr:row>107</xdr:row>
      <xdr:rowOff>4536</xdr:rowOff>
    </xdr:to>
    <xdr:sp macro="" textlink="">
      <xdr:nvSpPr>
        <xdr:cNvPr id="787" name="楕円 786">
          <a:extLst>
            <a:ext uri="{FF2B5EF4-FFF2-40B4-BE49-F238E27FC236}">
              <a16:creationId xmlns:a16="http://schemas.microsoft.com/office/drawing/2014/main" id="{9742DE40-F268-46E9-931D-809DA83B2FA2}"/>
            </a:ext>
          </a:extLst>
        </xdr:cNvPr>
        <xdr:cNvSpPr/>
      </xdr:nvSpPr>
      <xdr:spPr>
        <a:xfrm>
          <a:off x="16268700" y="1824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52813</xdr:rowOff>
    </xdr:from>
    <xdr:ext cx="405111" cy="259045"/>
    <xdr:sp macro="" textlink="">
      <xdr:nvSpPr>
        <xdr:cNvPr id="788" name="【公民館】&#10;有形固定資産減価償却率該当値テキスト">
          <a:extLst>
            <a:ext uri="{FF2B5EF4-FFF2-40B4-BE49-F238E27FC236}">
              <a16:creationId xmlns:a16="http://schemas.microsoft.com/office/drawing/2014/main" id="{4DAEB8BF-3CD7-4D4F-B2E9-0E94670E3928}"/>
            </a:ext>
          </a:extLst>
        </xdr:cNvPr>
        <xdr:cNvSpPr txBox="1"/>
      </xdr:nvSpPr>
      <xdr:spPr>
        <a:xfrm>
          <a:off x="16357600" y="18226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41729</xdr:rowOff>
    </xdr:from>
    <xdr:to>
      <xdr:col>81</xdr:col>
      <xdr:colOff>101600</xdr:colOff>
      <xdr:row>106</xdr:row>
      <xdr:rowOff>143329</xdr:rowOff>
    </xdr:to>
    <xdr:sp macro="" textlink="">
      <xdr:nvSpPr>
        <xdr:cNvPr id="789" name="楕円 788">
          <a:extLst>
            <a:ext uri="{FF2B5EF4-FFF2-40B4-BE49-F238E27FC236}">
              <a16:creationId xmlns:a16="http://schemas.microsoft.com/office/drawing/2014/main" id="{BA6ECDF7-8779-4DFC-85EC-63D6BB11F025}"/>
            </a:ext>
          </a:extLst>
        </xdr:cNvPr>
        <xdr:cNvSpPr/>
      </xdr:nvSpPr>
      <xdr:spPr>
        <a:xfrm>
          <a:off x="15430500" y="1821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92529</xdr:rowOff>
    </xdr:from>
    <xdr:to>
      <xdr:col>85</xdr:col>
      <xdr:colOff>127000</xdr:colOff>
      <xdr:row>106</xdr:row>
      <xdr:rowOff>125186</xdr:rowOff>
    </xdr:to>
    <xdr:cxnSp macro="">
      <xdr:nvCxnSpPr>
        <xdr:cNvPr id="790" name="直線コネクタ 789">
          <a:extLst>
            <a:ext uri="{FF2B5EF4-FFF2-40B4-BE49-F238E27FC236}">
              <a16:creationId xmlns:a16="http://schemas.microsoft.com/office/drawing/2014/main" id="{21EC9B61-D816-46AE-8624-8E70E7CE5513}"/>
            </a:ext>
          </a:extLst>
        </xdr:cNvPr>
        <xdr:cNvCxnSpPr/>
      </xdr:nvCxnSpPr>
      <xdr:spPr>
        <a:xfrm>
          <a:off x="15481300" y="1826622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9071</xdr:rowOff>
    </xdr:from>
    <xdr:to>
      <xdr:col>76</xdr:col>
      <xdr:colOff>165100</xdr:colOff>
      <xdr:row>106</xdr:row>
      <xdr:rowOff>110671</xdr:rowOff>
    </xdr:to>
    <xdr:sp macro="" textlink="">
      <xdr:nvSpPr>
        <xdr:cNvPr id="791" name="楕円 790">
          <a:extLst>
            <a:ext uri="{FF2B5EF4-FFF2-40B4-BE49-F238E27FC236}">
              <a16:creationId xmlns:a16="http://schemas.microsoft.com/office/drawing/2014/main" id="{D30911C6-FEC9-41B0-8534-7BC36E87483C}"/>
            </a:ext>
          </a:extLst>
        </xdr:cNvPr>
        <xdr:cNvSpPr/>
      </xdr:nvSpPr>
      <xdr:spPr>
        <a:xfrm>
          <a:off x="14541500" y="18182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59871</xdr:rowOff>
    </xdr:from>
    <xdr:to>
      <xdr:col>81</xdr:col>
      <xdr:colOff>50800</xdr:colOff>
      <xdr:row>106</xdr:row>
      <xdr:rowOff>92529</xdr:rowOff>
    </xdr:to>
    <xdr:cxnSp macro="">
      <xdr:nvCxnSpPr>
        <xdr:cNvPr id="792" name="直線コネクタ 791">
          <a:extLst>
            <a:ext uri="{FF2B5EF4-FFF2-40B4-BE49-F238E27FC236}">
              <a16:creationId xmlns:a16="http://schemas.microsoft.com/office/drawing/2014/main" id="{8B9656A0-DB6D-4D11-B267-A97A111D4890}"/>
            </a:ext>
          </a:extLst>
        </xdr:cNvPr>
        <xdr:cNvCxnSpPr/>
      </xdr:nvCxnSpPr>
      <xdr:spPr>
        <a:xfrm>
          <a:off x="14592300" y="1823357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147864</xdr:rowOff>
    </xdr:from>
    <xdr:to>
      <xdr:col>72</xdr:col>
      <xdr:colOff>38100</xdr:colOff>
      <xdr:row>106</xdr:row>
      <xdr:rowOff>78014</xdr:rowOff>
    </xdr:to>
    <xdr:sp macro="" textlink="">
      <xdr:nvSpPr>
        <xdr:cNvPr id="793" name="楕円 792">
          <a:extLst>
            <a:ext uri="{FF2B5EF4-FFF2-40B4-BE49-F238E27FC236}">
              <a16:creationId xmlns:a16="http://schemas.microsoft.com/office/drawing/2014/main" id="{187B916E-E3CF-410E-9A8A-6633B294A983}"/>
            </a:ext>
          </a:extLst>
        </xdr:cNvPr>
        <xdr:cNvSpPr/>
      </xdr:nvSpPr>
      <xdr:spPr>
        <a:xfrm>
          <a:off x="13652500" y="18150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27214</xdr:rowOff>
    </xdr:from>
    <xdr:to>
      <xdr:col>76</xdr:col>
      <xdr:colOff>114300</xdr:colOff>
      <xdr:row>106</xdr:row>
      <xdr:rowOff>59871</xdr:rowOff>
    </xdr:to>
    <xdr:cxnSp macro="">
      <xdr:nvCxnSpPr>
        <xdr:cNvPr id="794" name="直線コネクタ 793">
          <a:extLst>
            <a:ext uri="{FF2B5EF4-FFF2-40B4-BE49-F238E27FC236}">
              <a16:creationId xmlns:a16="http://schemas.microsoft.com/office/drawing/2014/main" id="{8AD023AF-5BD6-4CCD-949B-585631CC660C}"/>
            </a:ext>
          </a:extLst>
        </xdr:cNvPr>
        <xdr:cNvCxnSpPr/>
      </xdr:nvCxnSpPr>
      <xdr:spPr>
        <a:xfrm>
          <a:off x="13703300" y="1820091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71120</xdr:rowOff>
    </xdr:from>
    <xdr:to>
      <xdr:col>67</xdr:col>
      <xdr:colOff>101600</xdr:colOff>
      <xdr:row>106</xdr:row>
      <xdr:rowOff>1270</xdr:rowOff>
    </xdr:to>
    <xdr:sp macro="" textlink="">
      <xdr:nvSpPr>
        <xdr:cNvPr id="795" name="楕円 794">
          <a:extLst>
            <a:ext uri="{FF2B5EF4-FFF2-40B4-BE49-F238E27FC236}">
              <a16:creationId xmlns:a16="http://schemas.microsoft.com/office/drawing/2014/main" id="{B1BF68F7-9241-48A8-A340-6C607A48D883}"/>
            </a:ext>
          </a:extLst>
        </xdr:cNvPr>
        <xdr:cNvSpPr/>
      </xdr:nvSpPr>
      <xdr:spPr>
        <a:xfrm>
          <a:off x="12763500" y="1807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121920</xdr:rowOff>
    </xdr:from>
    <xdr:to>
      <xdr:col>71</xdr:col>
      <xdr:colOff>177800</xdr:colOff>
      <xdr:row>106</xdr:row>
      <xdr:rowOff>27214</xdr:rowOff>
    </xdr:to>
    <xdr:cxnSp macro="">
      <xdr:nvCxnSpPr>
        <xdr:cNvPr id="796" name="直線コネクタ 795">
          <a:extLst>
            <a:ext uri="{FF2B5EF4-FFF2-40B4-BE49-F238E27FC236}">
              <a16:creationId xmlns:a16="http://schemas.microsoft.com/office/drawing/2014/main" id="{EF75CEA6-13D0-44CD-BBE8-CF5B097E197A}"/>
            </a:ext>
          </a:extLst>
        </xdr:cNvPr>
        <xdr:cNvCxnSpPr/>
      </xdr:nvCxnSpPr>
      <xdr:spPr>
        <a:xfrm>
          <a:off x="12814300" y="18124170"/>
          <a:ext cx="889000" cy="76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156590</xdr:rowOff>
    </xdr:from>
    <xdr:ext cx="405111" cy="259045"/>
    <xdr:sp macro="" textlink="">
      <xdr:nvSpPr>
        <xdr:cNvPr id="797" name="n_1aveValue【公民館】&#10;有形固定資産減価償却率">
          <a:extLst>
            <a:ext uri="{FF2B5EF4-FFF2-40B4-BE49-F238E27FC236}">
              <a16:creationId xmlns:a16="http://schemas.microsoft.com/office/drawing/2014/main" id="{364A26F3-E441-463F-AAA1-EC17B77AFF73}"/>
            </a:ext>
          </a:extLst>
        </xdr:cNvPr>
        <xdr:cNvSpPr txBox="1"/>
      </xdr:nvSpPr>
      <xdr:spPr>
        <a:xfrm>
          <a:off x="15266044" y="17987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118127</xdr:rowOff>
    </xdr:from>
    <xdr:ext cx="405111" cy="259045"/>
    <xdr:sp macro="" textlink="">
      <xdr:nvSpPr>
        <xdr:cNvPr id="798" name="n_2aveValue【公民館】&#10;有形固定資産減価償却率">
          <a:extLst>
            <a:ext uri="{FF2B5EF4-FFF2-40B4-BE49-F238E27FC236}">
              <a16:creationId xmlns:a16="http://schemas.microsoft.com/office/drawing/2014/main" id="{46AD3A6D-6AD7-4B8D-B8F5-584FF2EF6F17}"/>
            </a:ext>
          </a:extLst>
        </xdr:cNvPr>
        <xdr:cNvSpPr txBox="1"/>
      </xdr:nvSpPr>
      <xdr:spPr>
        <a:xfrm>
          <a:off x="14389744" y="18291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106697</xdr:rowOff>
    </xdr:from>
    <xdr:ext cx="405111" cy="259045"/>
    <xdr:sp macro="" textlink="">
      <xdr:nvSpPr>
        <xdr:cNvPr id="799" name="n_3aveValue【公民館】&#10;有形固定資産減価償却率">
          <a:extLst>
            <a:ext uri="{FF2B5EF4-FFF2-40B4-BE49-F238E27FC236}">
              <a16:creationId xmlns:a16="http://schemas.microsoft.com/office/drawing/2014/main" id="{2596E9AC-4D51-4407-971A-23836E46D841}"/>
            </a:ext>
          </a:extLst>
        </xdr:cNvPr>
        <xdr:cNvSpPr txBox="1"/>
      </xdr:nvSpPr>
      <xdr:spPr>
        <a:xfrm>
          <a:off x="13500744" y="18280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49547</xdr:rowOff>
    </xdr:from>
    <xdr:ext cx="405111" cy="259045"/>
    <xdr:sp macro="" textlink="">
      <xdr:nvSpPr>
        <xdr:cNvPr id="800" name="n_4aveValue【公民館】&#10;有形固定資産減価償却率">
          <a:extLst>
            <a:ext uri="{FF2B5EF4-FFF2-40B4-BE49-F238E27FC236}">
              <a16:creationId xmlns:a16="http://schemas.microsoft.com/office/drawing/2014/main" id="{57320CB5-B652-46D8-A8E9-AF747CF7FB3F}"/>
            </a:ext>
          </a:extLst>
        </xdr:cNvPr>
        <xdr:cNvSpPr txBox="1"/>
      </xdr:nvSpPr>
      <xdr:spPr>
        <a:xfrm>
          <a:off x="12611744" y="1822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134456</xdr:rowOff>
    </xdr:from>
    <xdr:ext cx="405111" cy="259045"/>
    <xdr:sp macro="" textlink="">
      <xdr:nvSpPr>
        <xdr:cNvPr id="801" name="n_1mainValue【公民館】&#10;有形固定資産減価償却率">
          <a:extLst>
            <a:ext uri="{FF2B5EF4-FFF2-40B4-BE49-F238E27FC236}">
              <a16:creationId xmlns:a16="http://schemas.microsoft.com/office/drawing/2014/main" id="{4ADE0969-5B5F-4C3D-8962-3A12B535C8D7}"/>
            </a:ext>
          </a:extLst>
        </xdr:cNvPr>
        <xdr:cNvSpPr txBox="1"/>
      </xdr:nvSpPr>
      <xdr:spPr>
        <a:xfrm>
          <a:off x="15266044" y="183081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127198</xdr:rowOff>
    </xdr:from>
    <xdr:ext cx="405111" cy="259045"/>
    <xdr:sp macro="" textlink="">
      <xdr:nvSpPr>
        <xdr:cNvPr id="802" name="n_2mainValue【公民館】&#10;有形固定資産減価償却率">
          <a:extLst>
            <a:ext uri="{FF2B5EF4-FFF2-40B4-BE49-F238E27FC236}">
              <a16:creationId xmlns:a16="http://schemas.microsoft.com/office/drawing/2014/main" id="{26591712-2F31-437B-95C3-F8A0AACFFE21}"/>
            </a:ext>
          </a:extLst>
        </xdr:cNvPr>
        <xdr:cNvSpPr txBox="1"/>
      </xdr:nvSpPr>
      <xdr:spPr>
        <a:xfrm>
          <a:off x="14389744" y="179579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94541</xdr:rowOff>
    </xdr:from>
    <xdr:ext cx="405111" cy="259045"/>
    <xdr:sp macro="" textlink="">
      <xdr:nvSpPr>
        <xdr:cNvPr id="803" name="n_3mainValue【公民館】&#10;有形固定資産減価償却率">
          <a:extLst>
            <a:ext uri="{FF2B5EF4-FFF2-40B4-BE49-F238E27FC236}">
              <a16:creationId xmlns:a16="http://schemas.microsoft.com/office/drawing/2014/main" id="{FC6A8CA3-9A49-422E-B451-9007260ADD82}"/>
            </a:ext>
          </a:extLst>
        </xdr:cNvPr>
        <xdr:cNvSpPr txBox="1"/>
      </xdr:nvSpPr>
      <xdr:spPr>
        <a:xfrm>
          <a:off x="13500744" y="17925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17797</xdr:rowOff>
    </xdr:from>
    <xdr:ext cx="405111" cy="259045"/>
    <xdr:sp macro="" textlink="">
      <xdr:nvSpPr>
        <xdr:cNvPr id="804" name="n_4mainValue【公民館】&#10;有形固定資産減価償却率">
          <a:extLst>
            <a:ext uri="{FF2B5EF4-FFF2-40B4-BE49-F238E27FC236}">
              <a16:creationId xmlns:a16="http://schemas.microsoft.com/office/drawing/2014/main" id="{E963FDB8-EC0E-4F33-88EE-BCC5DD49F69A}"/>
            </a:ext>
          </a:extLst>
        </xdr:cNvPr>
        <xdr:cNvSpPr txBox="1"/>
      </xdr:nvSpPr>
      <xdr:spPr>
        <a:xfrm>
          <a:off x="12611744" y="17848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5" name="正方形/長方形 804">
          <a:extLst>
            <a:ext uri="{FF2B5EF4-FFF2-40B4-BE49-F238E27FC236}">
              <a16:creationId xmlns:a16="http://schemas.microsoft.com/office/drawing/2014/main" id="{6E5BDEA3-9DB7-4599-B168-D540395DB5CA}"/>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6" name="正方形/長方形 805">
          <a:extLst>
            <a:ext uri="{FF2B5EF4-FFF2-40B4-BE49-F238E27FC236}">
              <a16:creationId xmlns:a16="http://schemas.microsoft.com/office/drawing/2014/main" id="{6A634DAE-67A8-4C74-B860-09DCF19DC3A6}"/>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7" name="正方形/長方形 806">
          <a:extLst>
            <a:ext uri="{FF2B5EF4-FFF2-40B4-BE49-F238E27FC236}">
              <a16:creationId xmlns:a16="http://schemas.microsoft.com/office/drawing/2014/main" id="{B4571373-7739-4685-BF99-CBCDB036B592}"/>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8" name="正方形/長方形 807">
          <a:extLst>
            <a:ext uri="{FF2B5EF4-FFF2-40B4-BE49-F238E27FC236}">
              <a16:creationId xmlns:a16="http://schemas.microsoft.com/office/drawing/2014/main" id="{131D8068-81A2-4032-A526-BAFEB481FB7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9" name="正方形/長方形 808">
          <a:extLst>
            <a:ext uri="{FF2B5EF4-FFF2-40B4-BE49-F238E27FC236}">
              <a16:creationId xmlns:a16="http://schemas.microsoft.com/office/drawing/2014/main" id="{A3252E80-1944-42B9-89AA-62C55D675A6A}"/>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10" name="正方形/長方形 809">
          <a:extLst>
            <a:ext uri="{FF2B5EF4-FFF2-40B4-BE49-F238E27FC236}">
              <a16:creationId xmlns:a16="http://schemas.microsoft.com/office/drawing/2014/main" id="{538390AC-C694-43D6-B58C-730F356CCBE2}"/>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11" name="正方形/長方形 810">
          <a:extLst>
            <a:ext uri="{FF2B5EF4-FFF2-40B4-BE49-F238E27FC236}">
              <a16:creationId xmlns:a16="http://schemas.microsoft.com/office/drawing/2014/main" id="{3C9AFB0D-2CF2-4EF9-B5BD-7BA4B068C5C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12" name="正方形/長方形 811">
          <a:extLst>
            <a:ext uri="{FF2B5EF4-FFF2-40B4-BE49-F238E27FC236}">
              <a16:creationId xmlns:a16="http://schemas.microsoft.com/office/drawing/2014/main" id="{E2B8A1E4-A803-4041-AD85-78553D3A6D3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13" name="テキスト ボックス 812">
          <a:extLst>
            <a:ext uri="{FF2B5EF4-FFF2-40B4-BE49-F238E27FC236}">
              <a16:creationId xmlns:a16="http://schemas.microsoft.com/office/drawing/2014/main" id="{E905DE75-89F5-40D1-9D94-266403F3F41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14" name="直線コネクタ 813">
          <a:extLst>
            <a:ext uri="{FF2B5EF4-FFF2-40B4-BE49-F238E27FC236}">
              <a16:creationId xmlns:a16="http://schemas.microsoft.com/office/drawing/2014/main" id="{F842A83E-1E0D-4B80-8D3A-ED00C2535E36}"/>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815" name="直線コネクタ 814">
          <a:extLst>
            <a:ext uri="{FF2B5EF4-FFF2-40B4-BE49-F238E27FC236}">
              <a16:creationId xmlns:a16="http://schemas.microsoft.com/office/drawing/2014/main" id="{E60B7EA6-9A0D-48B4-91DE-C122E4583768}"/>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6" name="テキスト ボックス 815">
          <a:extLst>
            <a:ext uri="{FF2B5EF4-FFF2-40B4-BE49-F238E27FC236}">
              <a16:creationId xmlns:a16="http://schemas.microsoft.com/office/drawing/2014/main" id="{EEE4A796-9244-4514-B082-206F5E11E10D}"/>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7" name="直線コネクタ 816">
          <a:extLst>
            <a:ext uri="{FF2B5EF4-FFF2-40B4-BE49-F238E27FC236}">
              <a16:creationId xmlns:a16="http://schemas.microsoft.com/office/drawing/2014/main" id="{1FD62311-B23E-4CCD-83D3-8261784D755E}"/>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8" name="テキスト ボックス 817">
          <a:extLst>
            <a:ext uri="{FF2B5EF4-FFF2-40B4-BE49-F238E27FC236}">
              <a16:creationId xmlns:a16="http://schemas.microsoft.com/office/drawing/2014/main" id="{5BC77A81-4835-4EBA-85EB-4E19174E4EB3}"/>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9" name="直線コネクタ 818">
          <a:extLst>
            <a:ext uri="{FF2B5EF4-FFF2-40B4-BE49-F238E27FC236}">
              <a16:creationId xmlns:a16="http://schemas.microsoft.com/office/drawing/2014/main" id="{DE8B7571-20F3-4706-902C-02AB7287FC96}"/>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20" name="テキスト ボックス 819">
          <a:extLst>
            <a:ext uri="{FF2B5EF4-FFF2-40B4-BE49-F238E27FC236}">
              <a16:creationId xmlns:a16="http://schemas.microsoft.com/office/drawing/2014/main" id="{B5C93BD1-D95E-4B71-AF87-0957CA727E83}"/>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21" name="直線コネクタ 820">
          <a:extLst>
            <a:ext uri="{FF2B5EF4-FFF2-40B4-BE49-F238E27FC236}">
              <a16:creationId xmlns:a16="http://schemas.microsoft.com/office/drawing/2014/main" id="{1887A35E-7FDD-42D8-8008-29FFBA100D70}"/>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22" name="テキスト ボックス 821">
          <a:extLst>
            <a:ext uri="{FF2B5EF4-FFF2-40B4-BE49-F238E27FC236}">
              <a16:creationId xmlns:a16="http://schemas.microsoft.com/office/drawing/2014/main" id="{23E026C9-A8CF-4136-B78E-1AED9FE9ACB9}"/>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23" name="直線コネクタ 822">
          <a:extLst>
            <a:ext uri="{FF2B5EF4-FFF2-40B4-BE49-F238E27FC236}">
              <a16:creationId xmlns:a16="http://schemas.microsoft.com/office/drawing/2014/main" id="{1786F060-8E6C-4562-8AD2-BD76A170270A}"/>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24" name="テキスト ボックス 823">
          <a:extLst>
            <a:ext uri="{FF2B5EF4-FFF2-40B4-BE49-F238E27FC236}">
              <a16:creationId xmlns:a16="http://schemas.microsoft.com/office/drawing/2014/main" id="{52F2379B-9EE6-42F2-ADFF-B309B5181E5B}"/>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25" name="直線コネクタ 824">
          <a:extLst>
            <a:ext uri="{FF2B5EF4-FFF2-40B4-BE49-F238E27FC236}">
              <a16:creationId xmlns:a16="http://schemas.microsoft.com/office/drawing/2014/main" id="{03C39DF6-F93F-40B8-9F48-076539AB96F7}"/>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6" name="テキスト ボックス 825">
          <a:extLst>
            <a:ext uri="{FF2B5EF4-FFF2-40B4-BE49-F238E27FC236}">
              <a16:creationId xmlns:a16="http://schemas.microsoft.com/office/drawing/2014/main" id="{B1EDE69E-DCD6-4C01-969A-B52AB54E5BBC}"/>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7" name="直線コネクタ 826">
          <a:extLst>
            <a:ext uri="{FF2B5EF4-FFF2-40B4-BE49-F238E27FC236}">
              <a16:creationId xmlns:a16="http://schemas.microsoft.com/office/drawing/2014/main" id="{0A21F345-12E6-457C-AA08-F7B97B98620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8" name="テキスト ボックス 827">
          <a:extLst>
            <a:ext uri="{FF2B5EF4-FFF2-40B4-BE49-F238E27FC236}">
              <a16:creationId xmlns:a16="http://schemas.microsoft.com/office/drawing/2014/main" id="{E4A15A65-68B8-458E-9429-3C5E280864F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9" name="【公民館】&#10;一人当たり面積グラフ枠">
          <a:extLst>
            <a:ext uri="{FF2B5EF4-FFF2-40B4-BE49-F238E27FC236}">
              <a16:creationId xmlns:a16="http://schemas.microsoft.com/office/drawing/2014/main" id="{4B353F88-2AF4-49B3-864F-C3EDD6549CED}"/>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27541</xdr:rowOff>
    </xdr:from>
    <xdr:to>
      <xdr:col>116</xdr:col>
      <xdr:colOff>62864</xdr:colOff>
      <xdr:row>109</xdr:row>
      <xdr:rowOff>31133</xdr:rowOff>
    </xdr:to>
    <xdr:cxnSp macro="">
      <xdr:nvCxnSpPr>
        <xdr:cNvPr id="830" name="直線コネクタ 829">
          <a:extLst>
            <a:ext uri="{FF2B5EF4-FFF2-40B4-BE49-F238E27FC236}">
              <a16:creationId xmlns:a16="http://schemas.microsoft.com/office/drawing/2014/main" id="{5805AC26-BB65-4355-9087-8F657884F232}"/>
            </a:ext>
          </a:extLst>
        </xdr:cNvPr>
        <xdr:cNvCxnSpPr/>
      </xdr:nvCxnSpPr>
      <xdr:spPr>
        <a:xfrm flipV="1">
          <a:off x="22160864" y="17172541"/>
          <a:ext cx="0" cy="15466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34960</xdr:rowOff>
    </xdr:from>
    <xdr:ext cx="469744" cy="259045"/>
    <xdr:sp macro="" textlink="">
      <xdr:nvSpPr>
        <xdr:cNvPr id="831" name="【公民館】&#10;一人当たり面積最小値テキスト">
          <a:extLst>
            <a:ext uri="{FF2B5EF4-FFF2-40B4-BE49-F238E27FC236}">
              <a16:creationId xmlns:a16="http://schemas.microsoft.com/office/drawing/2014/main" id="{B25223D5-0E4E-4FFB-8A0C-497295B68AC8}"/>
            </a:ext>
          </a:extLst>
        </xdr:cNvPr>
        <xdr:cNvSpPr txBox="1"/>
      </xdr:nvSpPr>
      <xdr:spPr>
        <a:xfrm>
          <a:off x="22199600" y="18723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31133</xdr:rowOff>
    </xdr:from>
    <xdr:to>
      <xdr:col>116</xdr:col>
      <xdr:colOff>152400</xdr:colOff>
      <xdr:row>109</xdr:row>
      <xdr:rowOff>31133</xdr:rowOff>
    </xdr:to>
    <xdr:cxnSp macro="">
      <xdr:nvCxnSpPr>
        <xdr:cNvPr id="832" name="直線コネクタ 831">
          <a:extLst>
            <a:ext uri="{FF2B5EF4-FFF2-40B4-BE49-F238E27FC236}">
              <a16:creationId xmlns:a16="http://schemas.microsoft.com/office/drawing/2014/main" id="{9A718250-16C7-470A-8C91-AE4D4EE7D35A}"/>
            </a:ext>
          </a:extLst>
        </xdr:cNvPr>
        <xdr:cNvCxnSpPr/>
      </xdr:nvCxnSpPr>
      <xdr:spPr>
        <a:xfrm>
          <a:off x="22072600" y="187191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145668</xdr:rowOff>
    </xdr:from>
    <xdr:ext cx="469744" cy="259045"/>
    <xdr:sp macro="" textlink="">
      <xdr:nvSpPr>
        <xdr:cNvPr id="833" name="【公民館】&#10;一人当たり面積最大値テキスト">
          <a:extLst>
            <a:ext uri="{FF2B5EF4-FFF2-40B4-BE49-F238E27FC236}">
              <a16:creationId xmlns:a16="http://schemas.microsoft.com/office/drawing/2014/main" id="{472DD00C-DBD2-4C09-A121-4A8EBACBCEE5}"/>
            </a:ext>
          </a:extLst>
        </xdr:cNvPr>
        <xdr:cNvSpPr txBox="1"/>
      </xdr:nvSpPr>
      <xdr:spPr>
        <a:xfrm>
          <a:off x="22199600" y="169477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27541</xdr:rowOff>
    </xdr:from>
    <xdr:to>
      <xdr:col>116</xdr:col>
      <xdr:colOff>152400</xdr:colOff>
      <xdr:row>100</xdr:row>
      <xdr:rowOff>27541</xdr:rowOff>
    </xdr:to>
    <xdr:cxnSp macro="">
      <xdr:nvCxnSpPr>
        <xdr:cNvPr id="834" name="直線コネクタ 833">
          <a:extLst>
            <a:ext uri="{FF2B5EF4-FFF2-40B4-BE49-F238E27FC236}">
              <a16:creationId xmlns:a16="http://schemas.microsoft.com/office/drawing/2014/main" id="{81CB9BC4-8D62-4393-AF4E-BE65F09D6549}"/>
            </a:ext>
          </a:extLst>
        </xdr:cNvPr>
        <xdr:cNvCxnSpPr/>
      </xdr:nvCxnSpPr>
      <xdr:spPr>
        <a:xfrm>
          <a:off x="22072600" y="171725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10721</xdr:rowOff>
    </xdr:from>
    <xdr:ext cx="469744" cy="259045"/>
    <xdr:sp macro="" textlink="">
      <xdr:nvSpPr>
        <xdr:cNvPr id="835" name="【公民館】&#10;一人当たり面積平均値テキスト">
          <a:extLst>
            <a:ext uri="{FF2B5EF4-FFF2-40B4-BE49-F238E27FC236}">
              <a16:creationId xmlns:a16="http://schemas.microsoft.com/office/drawing/2014/main" id="{1CAFC7FB-C309-4248-8E06-2DBA831EE209}"/>
            </a:ext>
          </a:extLst>
        </xdr:cNvPr>
        <xdr:cNvSpPr txBox="1"/>
      </xdr:nvSpPr>
      <xdr:spPr>
        <a:xfrm>
          <a:off x="22199600" y="183558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159294</xdr:rowOff>
    </xdr:from>
    <xdr:to>
      <xdr:col>116</xdr:col>
      <xdr:colOff>114300</xdr:colOff>
      <xdr:row>108</xdr:row>
      <xdr:rowOff>89444</xdr:rowOff>
    </xdr:to>
    <xdr:sp macro="" textlink="">
      <xdr:nvSpPr>
        <xdr:cNvPr id="836" name="フローチャート: 判断 835">
          <a:extLst>
            <a:ext uri="{FF2B5EF4-FFF2-40B4-BE49-F238E27FC236}">
              <a16:creationId xmlns:a16="http://schemas.microsoft.com/office/drawing/2014/main" id="{744C4356-59F7-49D1-9668-2D8FAB60E98B}"/>
            </a:ext>
          </a:extLst>
        </xdr:cNvPr>
        <xdr:cNvSpPr/>
      </xdr:nvSpPr>
      <xdr:spPr>
        <a:xfrm>
          <a:off x="22110700" y="18504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133169</xdr:rowOff>
    </xdr:from>
    <xdr:to>
      <xdr:col>112</xdr:col>
      <xdr:colOff>38100</xdr:colOff>
      <xdr:row>108</xdr:row>
      <xdr:rowOff>63319</xdr:rowOff>
    </xdr:to>
    <xdr:sp macro="" textlink="">
      <xdr:nvSpPr>
        <xdr:cNvPr id="837" name="フローチャート: 判断 836">
          <a:extLst>
            <a:ext uri="{FF2B5EF4-FFF2-40B4-BE49-F238E27FC236}">
              <a16:creationId xmlns:a16="http://schemas.microsoft.com/office/drawing/2014/main" id="{AD04D5F4-D1DF-4A68-9310-3756A98D3543}"/>
            </a:ext>
          </a:extLst>
        </xdr:cNvPr>
        <xdr:cNvSpPr/>
      </xdr:nvSpPr>
      <xdr:spPr>
        <a:xfrm>
          <a:off x="21272500" y="18478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144272</xdr:rowOff>
    </xdr:from>
    <xdr:to>
      <xdr:col>107</xdr:col>
      <xdr:colOff>101600</xdr:colOff>
      <xdr:row>108</xdr:row>
      <xdr:rowOff>74422</xdr:rowOff>
    </xdr:to>
    <xdr:sp macro="" textlink="">
      <xdr:nvSpPr>
        <xdr:cNvPr id="838" name="フローチャート: 判断 837">
          <a:extLst>
            <a:ext uri="{FF2B5EF4-FFF2-40B4-BE49-F238E27FC236}">
              <a16:creationId xmlns:a16="http://schemas.microsoft.com/office/drawing/2014/main" id="{26DFAD2C-B2FE-4754-B272-34A334D96189}"/>
            </a:ext>
          </a:extLst>
        </xdr:cNvPr>
        <xdr:cNvSpPr/>
      </xdr:nvSpPr>
      <xdr:spPr>
        <a:xfrm>
          <a:off x="20383500" y="18489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160927</xdr:rowOff>
    </xdr:from>
    <xdr:to>
      <xdr:col>102</xdr:col>
      <xdr:colOff>165100</xdr:colOff>
      <xdr:row>108</xdr:row>
      <xdr:rowOff>91077</xdr:rowOff>
    </xdr:to>
    <xdr:sp macro="" textlink="">
      <xdr:nvSpPr>
        <xdr:cNvPr id="839" name="フローチャート: 判断 838">
          <a:extLst>
            <a:ext uri="{FF2B5EF4-FFF2-40B4-BE49-F238E27FC236}">
              <a16:creationId xmlns:a16="http://schemas.microsoft.com/office/drawing/2014/main" id="{82AA338A-5ECC-439C-AB09-47A878126E71}"/>
            </a:ext>
          </a:extLst>
        </xdr:cNvPr>
        <xdr:cNvSpPr/>
      </xdr:nvSpPr>
      <xdr:spPr>
        <a:xfrm>
          <a:off x="19494500" y="18506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2866</xdr:rowOff>
    </xdr:from>
    <xdr:to>
      <xdr:col>98</xdr:col>
      <xdr:colOff>38100</xdr:colOff>
      <xdr:row>108</xdr:row>
      <xdr:rowOff>104466</xdr:rowOff>
    </xdr:to>
    <xdr:sp macro="" textlink="">
      <xdr:nvSpPr>
        <xdr:cNvPr id="840" name="フローチャート: 判断 839">
          <a:extLst>
            <a:ext uri="{FF2B5EF4-FFF2-40B4-BE49-F238E27FC236}">
              <a16:creationId xmlns:a16="http://schemas.microsoft.com/office/drawing/2014/main" id="{DC9B7A7B-6A40-4DD6-AF75-E8E88A886A5F}"/>
            </a:ext>
          </a:extLst>
        </xdr:cNvPr>
        <xdr:cNvSpPr/>
      </xdr:nvSpPr>
      <xdr:spPr>
        <a:xfrm>
          <a:off x="18605500" y="1851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41" name="テキスト ボックス 840">
          <a:extLst>
            <a:ext uri="{FF2B5EF4-FFF2-40B4-BE49-F238E27FC236}">
              <a16:creationId xmlns:a16="http://schemas.microsoft.com/office/drawing/2014/main" id="{99556AEC-ECC9-447E-8382-14A9350BD634}"/>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42" name="テキスト ボックス 841">
          <a:extLst>
            <a:ext uri="{FF2B5EF4-FFF2-40B4-BE49-F238E27FC236}">
              <a16:creationId xmlns:a16="http://schemas.microsoft.com/office/drawing/2014/main" id="{D2F0B24F-D051-4252-AD56-246C75B5982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43" name="テキスト ボックス 842">
          <a:extLst>
            <a:ext uri="{FF2B5EF4-FFF2-40B4-BE49-F238E27FC236}">
              <a16:creationId xmlns:a16="http://schemas.microsoft.com/office/drawing/2014/main" id="{57076335-2CDD-4D29-9B97-0AC6C9D85FD7}"/>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44" name="テキスト ボックス 843">
          <a:extLst>
            <a:ext uri="{FF2B5EF4-FFF2-40B4-BE49-F238E27FC236}">
              <a16:creationId xmlns:a16="http://schemas.microsoft.com/office/drawing/2014/main" id="{B103ABB2-7B80-4004-AF5B-AEF2C707F70C}"/>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45" name="テキスト ボックス 844">
          <a:extLst>
            <a:ext uri="{FF2B5EF4-FFF2-40B4-BE49-F238E27FC236}">
              <a16:creationId xmlns:a16="http://schemas.microsoft.com/office/drawing/2014/main" id="{9DAB0D55-B24D-4F27-BF52-8AF4D2CC2E25}"/>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94306</xdr:rowOff>
    </xdr:from>
    <xdr:to>
      <xdr:col>116</xdr:col>
      <xdr:colOff>114300</xdr:colOff>
      <xdr:row>109</xdr:row>
      <xdr:rowOff>24456</xdr:rowOff>
    </xdr:to>
    <xdr:sp macro="" textlink="">
      <xdr:nvSpPr>
        <xdr:cNvPr id="846" name="楕円 845">
          <a:extLst>
            <a:ext uri="{FF2B5EF4-FFF2-40B4-BE49-F238E27FC236}">
              <a16:creationId xmlns:a16="http://schemas.microsoft.com/office/drawing/2014/main" id="{27CC7AA7-F9CE-4520-BF62-FF307D142800}"/>
            </a:ext>
          </a:extLst>
        </xdr:cNvPr>
        <xdr:cNvSpPr/>
      </xdr:nvSpPr>
      <xdr:spPr>
        <a:xfrm>
          <a:off x="22110700" y="1861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108</xdr:row>
      <xdr:rowOff>9233</xdr:rowOff>
    </xdr:from>
    <xdr:ext cx="469744" cy="259045"/>
    <xdr:sp macro="" textlink="">
      <xdr:nvSpPr>
        <xdr:cNvPr id="847" name="【公民館】&#10;一人当たり面積該当値テキスト">
          <a:extLst>
            <a:ext uri="{FF2B5EF4-FFF2-40B4-BE49-F238E27FC236}">
              <a16:creationId xmlns:a16="http://schemas.microsoft.com/office/drawing/2014/main" id="{22E7D865-F6AE-4C12-A8AF-A9D057EB925F}"/>
            </a:ext>
          </a:extLst>
        </xdr:cNvPr>
        <xdr:cNvSpPr txBox="1"/>
      </xdr:nvSpPr>
      <xdr:spPr>
        <a:xfrm>
          <a:off x="22199600" y="18525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94633</xdr:rowOff>
    </xdr:from>
    <xdr:to>
      <xdr:col>112</xdr:col>
      <xdr:colOff>38100</xdr:colOff>
      <xdr:row>109</xdr:row>
      <xdr:rowOff>24783</xdr:rowOff>
    </xdr:to>
    <xdr:sp macro="" textlink="">
      <xdr:nvSpPr>
        <xdr:cNvPr id="848" name="楕円 847">
          <a:extLst>
            <a:ext uri="{FF2B5EF4-FFF2-40B4-BE49-F238E27FC236}">
              <a16:creationId xmlns:a16="http://schemas.microsoft.com/office/drawing/2014/main" id="{34EB2609-4F95-4F63-AC25-C2F1820B25BB}"/>
            </a:ext>
          </a:extLst>
        </xdr:cNvPr>
        <xdr:cNvSpPr/>
      </xdr:nvSpPr>
      <xdr:spPr>
        <a:xfrm>
          <a:off x="21272500" y="18611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145106</xdr:rowOff>
    </xdr:from>
    <xdr:to>
      <xdr:col>116</xdr:col>
      <xdr:colOff>63500</xdr:colOff>
      <xdr:row>108</xdr:row>
      <xdr:rowOff>145433</xdr:rowOff>
    </xdr:to>
    <xdr:cxnSp macro="">
      <xdr:nvCxnSpPr>
        <xdr:cNvPr id="849" name="直線コネクタ 848">
          <a:extLst>
            <a:ext uri="{FF2B5EF4-FFF2-40B4-BE49-F238E27FC236}">
              <a16:creationId xmlns:a16="http://schemas.microsoft.com/office/drawing/2014/main" id="{1F2CCB3A-7B00-4AC1-95BF-DD1BB24D196D}"/>
            </a:ext>
          </a:extLst>
        </xdr:cNvPr>
        <xdr:cNvCxnSpPr/>
      </xdr:nvCxnSpPr>
      <xdr:spPr>
        <a:xfrm flipV="1">
          <a:off x="21323300" y="18661706"/>
          <a:ext cx="83820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95940</xdr:rowOff>
    </xdr:from>
    <xdr:to>
      <xdr:col>107</xdr:col>
      <xdr:colOff>101600</xdr:colOff>
      <xdr:row>109</xdr:row>
      <xdr:rowOff>26090</xdr:rowOff>
    </xdr:to>
    <xdr:sp macro="" textlink="">
      <xdr:nvSpPr>
        <xdr:cNvPr id="850" name="楕円 849">
          <a:extLst>
            <a:ext uri="{FF2B5EF4-FFF2-40B4-BE49-F238E27FC236}">
              <a16:creationId xmlns:a16="http://schemas.microsoft.com/office/drawing/2014/main" id="{3F794A5E-E102-447F-A7D6-BB0302A966BC}"/>
            </a:ext>
          </a:extLst>
        </xdr:cNvPr>
        <xdr:cNvSpPr/>
      </xdr:nvSpPr>
      <xdr:spPr>
        <a:xfrm>
          <a:off x="20383500" y="18612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145433</xdr:rowOff>
    </xdr:from>
    <xdr:to>
      <xdr:col>111</xdr:col>
      <xdr:colOff>177800</xdr:colOff>
      <xdr:row>108</xdr:row>
      <xdr:rowOff>146740</xdr:rowOff>
    </xdr:to>
    <xdr:cxnSp macro="">
      <xdr:nvCxnSpPr>
        <xdr:cNvPr id="851" name="直線コネクタ 850">
          <a:extLst>
            <a:ext uri="{FF2B5EF4-FFF2-40B4-BE49-F238E27FC236}">
              <a16:creationId xmlns:a16="http://schemas.microsoft.com/office/drawing/2014/main" id="{74B3A2EB-4C1D-4AC1-A219-FD1C0B3B5741}"/>
            </a:ext>
          </a:extLst>
        </xdr:cNvPr>
        <xdr:cNvCxnSpPr/>
      </xdr:nvCxnSpPr>
      <xdr:spPr>
        <a:xfrm flipV="1">
          <a:off x="20434300" y="18662033"/>
          <a:ext cx="889000" cy="1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96920</xdr:rowOff>
    </xdr:from>
    <xdr:to>
      <xdr:col>102</xdr:col>
      <xdr:colOff>165100</xdr:colOff>
      <xdr:row>109</xdr:row>
      <xdr:rowOff>27070</xdr:rowOff>
    </xdr:to>
    <xdr:sp macro="" textlink="">
      <xdr:nvSpPr>
        <xdr:cNvPr id="852" name="楕円 851">
          <a:extLst>
            <a:ext uri="{FF2B5EF4-FFF2-40B4-BE49-F238E27FC236}">
              <a16:creationId xmlns:a16="http://schemas.microsoft.com/office/drawing/2014/main" id="{E5551FD6-D7C3-4C2D-B893-01C48F79252D}"/>
            </a:ext>
          </a:extLst>
        </xdr:cNvPr>
        <xdr:cNvSpPr/>
      </xdr:nvSpPr>
      <xdr:spPr>
        <a:xfrm>
          <a:off x="19494500" y="1861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146740</xdr:rowOff>
    </xdr:from>
    <xdr:to>
      <xdr:col>107</xdr:col>
      <xdr:colOff>50800</xdr:colOff>
      <xdr:row>108</xdr:row>
      <xdr:rowOff>147720</xdr:rowOff>
    </xdr:to>
    <xdr:cxnSp macro="">
      <xdr:nvCxnSpPr>
        <xdr:cNvPr id="853" name="直線コネクタ 852">
          <a:extLst>
            <a:ext uri="{FF2B5EF4-FFF2-40B4-BE49-F238E27FC236}">
              <a16:creationId xmlns:a16="http://schemas.microsoft.com/office/drawing/2014/main" id="{F003441A-1EE2-4445-BFA0-17684B378593}"/>
            </a:ext>
          </a:extLst>
        </xdr:cNvPr>
        <xdr:cNvCxnSpPr/>
      </xdr:nvCxnSpPr>
      <xdr:spPr>
        <a:xfrm flipV="1">
          <a:off x="19545300" y="18663340"/>
          <a:ext cx="889000" cy="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91368</xdr:rowOff>
    </xdr:from>
    <xdr:to>
      <xdr:col>98</xdr:col>
      <xdr:colOff>38100</xdr:colOff>
      <xdr:row>109</xdr:row>
      <xdr:rowOff>21518</xdr:rowOff>
    </xdr:to>
    <xdr:sp macro="" textlink="">
      <xdr:nvSpPr>
        <xdr:cNvPr id="854" name="楕円 853">
          <a:extLst>
            <a:ext uri="{FF2B5EF4-FFF2-40B4-BE49-F238E27FC236}">
              <a16:creationId xmlns:a16="http://schemas.microsoft.com/office/drawing/2014/main" id="{F8BD9684-B62C-4AFD-BC4F-046B8E520018}"/>
            </a:ext>
          </a:extLst>
        </xdr:cNvPr>
        <xdr:cNvSpPr/>
      </xdr:nvSpPr>
      <xdr:spPr>
        <a:xfrm>
          <a:off x="18605500" y="18607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142168</xdr:rowOff>
    </xdr:from>
    <xdr:to>
      <xdr:col>102</xdr:col>
      <xdr:colOff>114300</xdr:colOff>
      <xdr:row>108</xdr:row>
      <xdr:rowOff>147720</xdr:rowOff>
    </xdr:to>
    <xdr:cxnSp macro="">
      <xdr:nvCxnSpPr>
        <xdr:cNvPr id="855" name="直線コネクタ 854">
          <a:extLst>
            <a:ext uri="{FF2B5EF4-FFF2-40B4-BE49-F238E27FC236}">
              <a16:creationId xmlns:a16="http://schemas.microsoft.com/office/drawing/2014/main" id="{112B743B-2E2B-4AF3-9FFB-160399C74EA1}"/>
            </a:ext>
          </a:extLst>
        </xdr:cNvPr>
        <xdr:cNvCxnSpPr/>
      </xdr:nvCxnSpPr>
      <xdr:spPr>
        <a:xfrm>
          <a:off x="18656300" y="18658768"/>
          <a:ext cx="889000" cy="55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79846</xdr:rowOff>
    </xdr:from>
    <xdr:ext cx="469744" cy="259045"/>
    <xdr:sp macro="" textlink="">
      <xdr:nvSpPr>
        <xdr:cNvPr id="856" name="n_1aveValue【公民館】&#10;一人当たり面積">
          <a:extLst>
            <a:ext uri="{FF2B5EF4-FFF2-40B4-BE49-F238E27FC236}">
              <a16:creationId xmlns:a16="http://schemas.microsoft.com/office/drawing/2014/main" id="{5EE717A4-639C-45DC-B2ED-70D6E90806DE}"/>
            </a:ext>
          </a:extLst>
        </xdr:cNvPr>
        <xdr:cNvSpPr txBox="1"/>
      </xdr:nvSpPr>
      <xdr:spPr>
        <a:xfrm>
          <a:off x="21075727" y="18253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90949</xdr:rowOff>
    </xdr:from>
    <xdr:ext cx="469744" cy="259045"/>
    <xdr:sp macro="" textlink="">
      <xdr:nvSpPr>
        <xdr:cNvPr id="857" name="n_2aveValue【公民館】&#10;一人当たり面積">
          <a:extLst>
            <a:ext uri="{FF2B5EF4-FFF2-40B4-BE49-F238E27FC236}">
              <a16:creationId xmlns:a16="http://schemas.microsoft.com/office/drawing/2014/main" id="{59CDCCF1-FE0E-4B7C-8C12-C7E62D3B9AA4}"/>
            </a:ext>
          </a:extLst>
        </xdr:cNvPr>
        <xdr:cNvSpPr txBox="1"/>
      </xdr:nvSpPr>
      <xdr:spPr>
        <a:xfrm>
          <a:off x="20199427" y="18264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107604</xdr:rowOff>
    </xdr:from>
    <xdr:ext cx="469744" cy="259045"/>
    <xdr:sp macro="" textlink="">
      <xdr:nvSpPr>
        <xdr:cNvPr id="858" name="n_3aveValue【公民館】&#10;一人当たり面積">
          <a:extLst>
            <a:ext uri="{FF2B5EF4-FFF2-40B4-BE49-F238E27FC236}">
              <a16:creationId xmlns:a16="http://schemas.microsoft.com/office/drawing/2014/main" id="{7B7CC9C8-2A33-4BC9-BE68-EB79BB204D6C}"/>
            </a:ext>
          </a:extLst>
        </xdr:cNvPr>
        <xdr:cNvSpPr txBox="1"/>
      </xdr:nvSpPr>
      <xdr:spPr>
        <a:xfrm>
          <a:off x="19310427" y="18281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120993</xdr:rowOff>
    </xdr:from>
    <xdr:ext cx="469744" cy="259045"/>
    <xdr:sp macro="" textlink="">
      <xdr:nvSpPr>
        <xdr:cNvPr id="859" name="n_4aveValue【公民館】&#10;一人当たり面積">
          <a:extLst>
            <a:ext uri="{FF2B5EF4-FFF2-40B4-BE49-F238E27FC236}">
              <a16:creationId xmlns:a16="http://schemas.microsoft.com/office/drawing/2014/main" id="{BF2E0D39-B268-4025-ABD1-B48CFF000965}"/>
            </a:ext>
          </a:extLst>
        </xdr:cNvPr>
        <xdr:cNvSpPr txBox="1"/>
      </xdr:nvSpPr>
      <xdr:spPr>
        <a:xfrm>
          <a:off x="18421427" y="18294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109</xdr:row>
      <xdr:rowOff>15910</xdr:rowOff>
    </xdr:from>
    <xdr:ext cx="469744" cy="259045"/>
    <xdr:sp macro="" textlink="">
      <xdr:nvSpPr>
        <xdr:cNvPr id="860" name="n_1mainValue【公民館】&#10;一人当たり面積">
          <a:extLst>
            <a:ext uri="{FF2B5EF4-FFF2-40B4-BE49-F238E27FC236}">
              <a16:creationId xmlns:a16="http://schemas.microsoft.com/office/drawing/2014/main" id="{5C03CF14-5F7D-4B1A-AC1D-FBAADCC07416}"/>
            </a:ext>
          </a:extLst>
        </xdr:cNvPr>
        <xdr:cNvSpPr txBox="1"/>
      </xdr:nvSpPr>
      <xdr:spPr>
        <a:xfrm>
          <a:off x="21075727" y="187039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109</xdr:row>
      <xdr:rowOff>17217</xdr:rowOff>
    </xdr:from>
    <xdr:ext cx="469744" cy="259045"/>
    <xdr:sp macro="" textlink="">
      <xdr:nvSpPr>
        <xdr:cNvPr id="861" name="n_2mainValue【公民館】&#10;一人当たり面積">
          <a:extLst>
            <a:ext uri="{FF2B5EF4-FFF2-40B4-BE49-F238E27FC236}">
              <a16:creationId xmlns:a16="http://schemas.microsoft.com/office/drawing/2014/main" id="{2790054F-91D0-4A37-95C8-25C1B8C3FFB9}"/>
            </a:ext>
          </a:extLst>
        </xdr:cNvPr>
        <xdr:cNvSpPr txBox="1"/>
      </xdr:nvSpPr>
      <xdr:spPr>
        <a:xfrm>
          <a:off x="20199427" y="18705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109</xdr:row>
      <xdr:rowOff>18197</xdr:rowOff>
    </xdr:from>
    <xdr:ext cx="469744" cy="259045"/>
    <xdr:sp macro="" textlink="">
      <xdr:nvSpPr>
        <xdr:cNvPr id="862" name="n_3mainValue【公民館】&#10;一人当たり面積">
          <a:extLst>
            <a:ext uri="{FF2B5EF4-FFF2-40B4-BE49-F238E27FC236}">
              <a16:creationId xmlns:a16="http://schemas.microsoft.com/office/drawing/2014/main" id="{98DC80F7-C905-45C5-825C-0CCECB1DA589}"/>
            </a:ext>
          </a:extLst>
        </xdr:cNvPr>
        <xdr:cNvSpPr txBox="1"/>
      </xdr:nvSpPr>
      <xdr:spPr>
        <a:xfrm>
          <a:off x="19310427" y="18706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109</xdr:row>
      <xdr:rowOff>12645</xdr:rowOff>
    </xdr:from>
    <xdr:ext cx="469744" cy="259045"/>
    <xdr:sp macro="" textlink="">
      <xdr:nvSpPr>
        <xdr:cNvPr id="863" name="n_4mainValue【公民館】&#10;一人当たり面積">
          <a:extLst>
            <a:ext uri="{FF2B5EF4-FFF2-40B4-BE49-F238E27FC236}">
              <a16:creationId xmlns:a16="http://schemas.microsoft.com/office/drawing/2014/main" id="{A5D55976-17B2-474C-864A-3D794CA74379}"/>
            </a:ext>
          </a:extLst>
        </xdr:cNvPr>
        <xdr:cNvSpPr txBox="1"/>
      </xdr:nvSpPr>
      <xdr:spPr>
        <a:xfrm>
          <a:off x="18421427" y="18700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64" name="正方形/長方形 863">
          <a:extLst>
            <a:ext uri="{FF2B5EF4-FFF2-40B4-BE49-F238E27FC236}">
              <a16:creationId xmlns:a16="http://schemas.microsoft.com/office/drawing/2014/main" id="{F47B5E69-5FF1-4251-B3F8-16C9DD8FCAFE}"/>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65" name="正方形/長方形 864">
          <a:extLst>
            <a:ext uri="{FF2B5EF4-FFF2-40B4-BE49-F238E27FC236}">
              <a16:creationId xmlns:a16="http://schemas.microsoft.com/office/drawing/2014/main" id="{4398538C-5DA5-4664-9C88-F9881835A5E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6" name="テキスト ボックス 865">
          <a:extLst>
            <a:ext uri="{FF2B5EF4-FFF2-40B4-BE49-F238E27FC236}">
              <a16:creationId xmlns:a16="http://schemas.microsoft.com/office/drawing/2014/main" id="{62C06043-998C-4568-ACD8-F0F86930FDE4}"/>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特に有形固定資産減価償却率が高くなっている施設は、小学校、橋りょうである。また、中央公民館についても類似団体平均を下回るが高い水準である。今後、個別施設計画に基づき老朽化対策を検討する予定であり、他の施設との統合を含め検討していく。</a:t>
          </a:r>
          <a:endParaRPr lang="ja-JP" altLang="ja-JP" sz="1400">
            <a:effectLst/>
          </a:endParaRPr>
        </a:p>
        <a:p>
          <a:r>
            <a:rPr kumimoji="1" lang="ja-JP" altLang="ja-JP" sz="1100">
              <a:solidFill>
                <a:schemeClr val="dk1"/>
              </a:solidFill>
              <a:effectLst/>
              <a:latin typeface="+mn-lt"/>
              <a:ea typeface="+mn-ea"/>
              <a:cs typeface="+mn-cs"/>
            </a:rPr>
            <a:t>保育所については、平成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年度に３園を統合し、新しい保育所を建設したが、木造建築で耐用年数が短いため減価償却が進んでいる。</a:t>
          </a:r>
          <a:endParaRPr lang="ja-JP" altLang="ja-JP" sz="1400">
            <a:effectLst/>
          </a:endParaRPr>
        </a:p>
        <a:p>
          <a:r>
            <a:rPr kumimoji="1" lang="ja-JP" altLang="ja-JP" sz="1100">
              <a:solidFill>
                <a:schemeClr val="dk1"/>
              </a:solidFill>
              <a:effectLst/>
              <a:latin typeface="+mn-lt"/>
              <a:ea typeface="+mn-ea"/>
              <a:cs typeface="+mn-cs"/>
            </a:rPr>
            <a:t>各施設の一人当たり面積については、全体的に全国平均を上回るが人口減少が進んでおり今後も数値の上昇が見込まれる。このため、今後施設の更新の際は適正規模を検討し過大な施設とならないよう留意する必要があ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8D1E8E37-29D6-4C16-9BC0-65FB55133E8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63B459B1-9226-40BC-9BF7-608847DDDD67}"/>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E4F88AF6-5FC2-4545-ABE3-37305161E85B}"/>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2B84317-BB18-4B6A-8E3B-518CBEADC91E}"/>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長野県立科町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4B894854-A34A-4476-A444-6B280B33E704}"/>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2C10F0C4-DA3E-49F3-9BFC-1D38BDFC3B11}"/>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FD28625-A4AF-41F3-AE21-563A72C98EE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7308C418-AC48-4B77-AB06-67C7E1884F28}"/>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3682ED5-7278-468F-B6D2-6B2A48BD3F8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E8AEC24-7877-4145-928F-E87FBE4F63B8}"/>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6,674
6,502
66.87
6,404,936
5,763,567
509,800
3,167,496
3,670,799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756F771C-0ABC-4C52-93A6-C99D7A624FEC}"/>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CAAF0043-2105-4B76-A943-2FBDC6BC358E}"/>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A17A6E62-D6B3-4CB3-8ED7-A16F5F6DA665}"/>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C3445BC-8928-490A-B889-FB22F6F84283}"/>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70B2C127-88DE-476D-8E95-582EDC631DA1}"/>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110BA620-EA05-47BA-A0FA-6DAC96417DA4}"/>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9D548FC4-B4D1-4436-9613-092A1693C7F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1D3F7284-5D23-4359-8176-3223864CD951}"/>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C66DFAD1-009A-481A-BA62-48E449DCFA2E}"/>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F67FB64F-E953-4142-93D7-F072BF83A3B1}"/>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4716D79C-FB04-4181-A180-4A365976B37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AC123A41-7256-45BD-A91B-780801D1EA0C}"/>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61621CE-A32C-4C96-8B81-FAFFFA7DC0A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C738740-DADA-476F-B971-C7519018195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F5CB9954-540A-4244-940C-79681F3FBBB6}"/>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4FA34EB5-5677-417C-AE67-19D78854EB41}"/>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85AFEDE-0F59-49FD-94F7-E9AD3CA508AF}"/>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97072A2-E540-4466-854D-A0E76BBACC40}"/>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E6DDD362-E8A9-4F0C-BD94-541D2E5B0783}"/>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25379EE-6B88-47D7-8DB6-A308EB5B35EA}"/>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2D212C7B-B3A3-4E12-9D2D-C7844D146A0F}"/>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DE87AAB-E368-4341-8AC9-6111889DB95D}"/>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2012A50-B0BC-49C8-8D59-60D3E049CB4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181B228D-FEB2-4FA1-A777-83F28148D9D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B49BAD01-C22B-4FC4-BEAA-394F452784A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23458690-420F-45A9-B24A-D240E7B87578}"/>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A1B7182-9FCE-4EB2-B449-73CED14BA608}"/>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34D7552-A307-4251-AA8B-2C33713E515A}"/>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344B697-9E11-4656-A7B5-0F6F191C749F}"/>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8E8E0D25-9488-4720-99A7-0DC487465087}"/>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989E36CF-5704-4208-BA42-2FF9C41FD948}"/>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979C8A58-62FB-4810-80C8-AD9D97C21E2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17265708-85A6-49C0-998F-5E19ACA97F03}"/>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D836F646-F55A-486D-A60E-14B0ED2A16BD}"/>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804ABD97-78AB-4684-9992-3FBB5C34A4A8}"/>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9F127AC2-4B72-48CC-A397-947F02D244C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23A27916-BFAF-48AE-ABFD-6D3533D4C687}"/>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1E943FD9-0BC8-4090-BB96-660D799801B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1199F665-394E-4224-B9CD-132EA6AC583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C5971B1D-7D68-4FBB-BF1F-E0B061E4313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9C93B505-BF36-4B24-BF08-6E57F7F7C40F}"/>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50C7847A-64AE-4587-9CEA-F6296B7D5A6F}"/>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F13BE8DA-EA6C-4867-95DD-CAEAFD44459A}"/>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D3B0D222-8F47-4A1E-9002-8F3F641FCBC1}"/>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13850C2C-3893-4AA3-BB34-7135AFCACF0D}"/>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06E023A9-6759-4F2F-A265-6BE97A7BBDB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49D52FBE-4CDC-46F0-A4DB-6D4D8BE1F2D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4FECE790-2A69-4FD3-9D75-60AB0B4BAF3E}"/>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60" name="直線コネクタ 59">
          <a:extLst>
            <a:ext uri="{FF2B5EF4-FFF2-40B4-BE49-F238E27FC236}">
              <a16:creationId xmlns:a16="http://schemas.microsoft.com/office/drawing/2014/main" id="{DA09F452-7ED4-47DD-A514-BF414231D09E}"/>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61" name="テキスト ボックス 60">
          <a:extLst>
            <a:ext uri="{FF2B5EF4-FFF2-40B4-BE49-F238E27FC236}">
              <a16:creationId xmlns:a16="http://schemas.microsoft.com/office/drawing/2014/main" id="{E0EA1D66-6848-4801-B2E4-4BC23F5DBB6A}"/>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2" name="直線コネクタ 61">
          <a:extLst>
            <a:ext uri="{FF2B5EF4-FFF2-40B4-BE49-F238E27FC236}">
              <a16:creationId xmlns:a16="http://schemas.microsoft.com/office/drawing/2014/main" id="{F8381E58-B25D-4448-8573-473037CB09DE}"/>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3" name="テキスト ボックス 62">
          <a:extLst>
            <a:ext uri="{FF2B5EF4-FFF2-40B4-BE49-F238E27FC236}">
              <a16:creationId xmlns:a16="http://schemas.microsoft.com/office/drawing/2014/main" id="{C7F21A21-1AD0-4966-8A09-FA4DC0518849}"/>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4" name="直線コネクタ 63">
          <a:extLst>
            <a:ext uri="{FF2B5EF4-FFF2-40B4-BE49-F238E27FC236}">
              <a16:creationId xmlns:a16="http://schemas.microsoft.com/office/drawing/2014/main" id="{2C30DCB5-6CEC-4526-B5C0-A837CA4276CF}"/>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5" name="テキスト ボックス 64">
          <a:extLst>
            <a:ext uri="{FF2B5EF4-FFF2-40B4-BE49-F238E27FC236}">
              <a16:creationId xmlns:a16="http://schemas.microsoft.com/office/drawing/2014/main" id="{E8169920-1DD1-42FC-B8C2-08B00D553FC7}"/>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6" name="直線コネクタ 65">
          <a:extLst>
            <a:ext uri="{FF2B5EF4-FFF2-40B4-BE49-F238E27FC236}">
              <a16:creationId xmlns:a16="http://schemas.microsoft.com/office/drawing/2014/main" id="{779C19F4-304C-4FD3-AC8E-7943352FBD94}"/>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7" name="テキスト ボックス 66">
          <a:extLst>
            <a:ext uri="{FF2B5EF4-FFF2-40B4-BE49-F238E27FC236}">
              <a16:creationId xmlns:a16="http://schemas.microsoft.com/office/drawing/2014/main" id="{DC5D93F4-0674-4B34-BA59-E06CA4EBF81D}"/>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8" name="直線コネクタ 67">
          <a:extLst>
            <a:ext uri="{FF2B5EF4-FFF2-40B4-BE49-F238E27FC236}">
              <a16:creationId xmlns:a16="http://schemas.microsoft.com/office/drawing/2014/main" id="{5EAC597A-24A0-418B-826A-D66B4E912442}"/>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69" name="テキスト ボックス 68">
          <a:extLst>
            <a:ext uri="{FF2B5EF4-FFF2-40B4-BE49-F238E27FC236}">
              <a16:creationId xmlns:a16="http://schemas.microsoft.com/office/drawing/2014/main" id="{5BAE36B6-BDAB-423B-AB46-2517A12398FE}"/>
            </a:ext>
          </a:extLst>
        </xdr:cNvPr>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0" name="直線コネクタ 69">
          <a:extLst>
            <a:ext uri="{FF2B5EF4-FFF2-40B4-BE49-F238E27FC236}">
              <a16:creationId xmlns:a16="http://schemas.microsoft.com/office/drawing/2014/main" id="{DC3D28E7-6081-4551-BD83-0D7ACE9F943F}"/>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id="{DBC30E46-B6EE-4582-99AD-0F1C29292BA7}"/>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62</xdr:row>
      <xdr:rowOff>165100</xdr:rowOff>
    </xdr:to>
    <xdr:cxnSp macro="">
      <xdr:nvCxnSpPr>
        <xdr:cNvPr id="72" name="直線コネクタ 71">
          <a:extLst>
            <a:ext uri="{FF2B5EF4-FFF2-40B4-BE49-F238E27FC236}">
              <a16:creationId xmlns:a16="http://schemas.microsoft.com/office/drawing/2014/main" id="{7855BE93-F4B1-4EFC-BB04-FD96971802ED}"/>
            </a:ext>
          </a:extLst>
        </xdr:cNvPr>
        <xdr:cNvCxnSpPr/>
      </xdr:nvCxnSpPr>
      <xdr:spPr>
        <a:xfrm flipV="1">
          <a:off x="4634865" y="952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168927</xdr:rowOff>
    </xdr:from>
    <xdr:ext cx="469744" cy="259045"/>
    <xdr:sp macro="" textlink="">
      <xdr:nvSpPr>
        <xdr:cNvPr id="73" name="【体育館・プール】&#10;有形固定資産減価償却率最小値テキスト">
          <a:extLst>
            <a:ext uri="{FF2B5EF4-FFF2-40B4-BE49-F238E27FC236}">
              <a16:creationId xmlns:a16="http://schemas.microsoft.com/office/drawing/2014/main" id="{23DFFF48-7DBC-428E-A975-5E0CFA30C17D}"/>
            </a:ext>
          </a:extLst>
        </xdr:cNvPr>
        <xdr:cNvSpPr txBox="1"/>
      </xdr:nvSpPr>
      <xdr:spPr>
        <a:xfrm>
          <a:off x="4673600" y="1079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165100</xdr:rowOff>
    </xdr:from>
    <xdr:to>
      <xdr:col>24</xdr:col>
      <xdr:colOff>152400</xdr:colOff>
      <xdr:row>62</xdr:row>
      <xdr:rowOff>165100</xdr:rowOff>
    </xdr:to>
    <xdr:cxnSp macro="">
      <xdr:nvCxnSpPr>
        <xdr:cNvPr id="74" name="直線コネクタ 73">
          <a:extLst>
            <a:ext uri="{FF2B5EF4-FFF2-40B4-BE49-F238E27FC236}">
              <a16:creationId xmlns:a16="http://schemas.microsoft.com/office/drawing/2014/main" id="{D48D58E9-8887-4D68-8942-DF3ACCAF2487}"/>
            </a:ext>
          </a:extLst>
        </xdr:cNvPr>
        <xdr:cNvCxnSpPr/>
      </xdr:nvCxnSpPr>
      <xdr:spPr>
        <a:xfrm>
          <a:off x="4546600" y="1079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340478" cy="259045"/>
    <xdr:sp macro="" textlink="">
      <xdr:nvSpPr>
        <xdr:cNvPr id="75" name="【体育館・プール】&#10;有形固定資産減価償却率最大値テキスト">
          <a:extLst>
            <a:ext uri="{FF2B5EF4-FFF2-40B4-BE49-F238E27FC236}">
              <a16:creationId xmlns:a16="http://schemas.microsoft.com/office/drawing/2014/main" id="{73049167-3BB4-40E6-B289-34751AA1492D}"/>
            </a:ext>
          </a:extLst>
        </xdr:cNvPr>
        <xdr:cNvSpPr txBox="1"/>
      </xdr:nvSpPr>
      <xdr:spPr>
        <a:xfrm>
          <a:off x="4673600" y="930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id="{21FE44C2-F01D-46D2-986F-DE3FF4823477}"/>
            </a:ext>
          </a:extLst>
        </xdr:cNvPr>
        <xdr:cNvCxnSpPr/>
      </xdr:nvCxnSpPr>
      <xdr:spPr>
        <a:xfrm>
          <a:off x="4546600" y="952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91457</xdr:rowOff>
    </xdr:from>
    <xdr:ext cx="405111" cy="259045"/>
    <xdr:sp macro="" textlink="">
      <xdr:nvSpPr>
        <xdr:cNvPr id="77" name="【体育館・プール】&#10;有形固定資産減価償却率平均値テキスト">
          <a:extLst>
            <a:ext uri="{FF2B5EF4-FFF2-40B4-BE49-F238E27FC236}">
              <a16:creationId xmlns:a16="http://schemas.microsoft.com/office/drawing/2014/main" id="{A69C4767-9554-43E2-B663-AA57E76A3E8A}"/>
            </a:ext>
          </a:extLst>
        </xdr:cNvPr>
        <xdr:cNvSpPr txBox="1"/>
      </xdr:nvSpPr>
      <xdr:spPr>
        <a:xfrm>
          <a:off x="4673600" y="102070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68580</xdr:rowOff>
    </xdr:from>
    <xdr:to>
      <xdr:col>24</xdr:col>
      <xdr:colOff>114300</xdr:colOff>
      <xdr:row>60</xdr:row>
      <xdr:rowOff>170180</xdr:rowOff>
    </xdr:to>
    <xdr:sp macro="" textlink="">
      <xdr:nvSpPr>
        <xdr:cNvPr id="78" name="フローチャート: 判断 77">
          <a:extLst>
            <a:ext uri="{FF2B5EF4-FFF2-40B4-BE49-F238E27FC236}">
              <a16:creationId xmlns:a16="http://schemas.microsoft.com/office/drawing/2014/main" id="{EFDBFC17-34C0-4CED-8929-5E397C348025}"/>
            </a:ext>
          </a:extLst>
        </xdr:cNvPr>
        <xdr:cNvSpPr/>
      </xdr:nvSpPr>
      <xdr:spPr>
        <a:xfrm>
          <a:off x="4584700" y="1035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99060</xdr:rowOff>
    </xdr:from>
    <xdr:to>
      <xdr:col>20</xdr:col>
      <xdr:colOff>38100</xdr:colOff>
      <xdr:row>61</xdr:row>
      <xdr:rowOff>29210</xdr:rowOff>
    </xdr:to>
    <xdr:sp macro="" textlink="">
      <xdr:nvSpPr>
        <xdr:cNvPr id="79" name="フローチャート: 判断 78">
          <a:extLst>
            <a:ext uri="{FF2B5EF4-FFF2-40B4-BE49-F238E27FC236}">
              <a16:creationId xmlns:a16="http://schemas.microsoft.com/office/drawing/2014/main" id="{6ABB7642-B7DD-463B-AC35-BAFA694A545C}"/>
            </a:ext>
          </a:extLst>
        </xdr:cNvPr>
        <xdr:cNvSpPr/>
      </xdr:nvSpPr>
      <xdr:spPr>
        <a:xfrm>
          <a:off x="3746500" y="1038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104140</xdr:rowOff>
    </xdr:from>
    <xdr:to>
      <xdr:col>15</xdr:col>
      <xdr:colOff>101600</xdr:colOff>
      <xdr:row>61</xdr:row>
      <xdr:rowOff>34290</xdr:rowOff>
    </xdr:to>
    <xdr:sp macro="" textlink="">
      <xdr:nvSpPr>
        <xdr:cNvPr id="80" name="フローチャート: 判断 79">
          <a:extLst>
            <a:ext uri="{FF2B5EF4-FFF2-40B4-BE49-F238E27FC236}">
              <a16:creationId xmlns:a16="http://schemas.microsoft.com/office/drawing/2014/main" id="{53B1E573-9074-49BF-AE0C-3A34C885192D}"/>
            </a:ext>
          </a:extLst>
        </xdr:cNvPr>
        <xdr:cNvSpPr/>
      </xdr:nvSpPr>
      <xdr:spPr>
        <a:xfrm>
          <a:off x="2857500" y="10391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80010</xdr:rowOff>
    </xdr:from>
    <xdr:to>
      <xdr:col>10</xdr:col>
      <xdr:colOff>165100</xdr:colOff>
      <xdr:row>61</xdr:row>
      <xdr:rowOff>10160</xdr:rowOff>
    </xdr:to>
    <xdr:sp macro="" textlink="">
      <xdr:nvSpPr>
        <xdr:cNvPr id="81" name="フローチャート: 判断 80">
          <a:extLst>
            <a:ext uri="{FF2B5EF4-FFF2-40B4-BE49-F238E27FC236}">
              <a16:creationId xmlns:a16="http://schemas.microsoft.com/office/drawing/2014/main" id="{CEB1D38C-B216-4D73-9923-54BDF4079A8F}"/>
            </a:ext>
          </a:extLst>
        </xdr:cNvPr>
        <xdr:cNvSpPr/>
      </xdr:nvSpPr>
      <xdr:spPr>
        <a:xfrm>
          <a:off x="1968500" y="1036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113030</xdr:rowOff>
    </xdr:from>
    <xdr:to>
      <xdr:col>6</xdr:col>
      <xdr:colOff>38100</xdr:colOff>
      <xdr:row>61</xdr:row>
      <xdr:rowOff>43180</xdr:rowOff>
    </xdr:to>
    <xdr:sp macro="" textlink="">
      <xdr:nvSpPr>
        <xdr:cNvPr id="82" name="フローチャート: 判断 81">
          <a:extLst>
            <a:ext uri="{FF2B5EF4-FFF2-40B4-BE49-F238E27FC236}">
              <a16:creationId xmlns:a16="http://schemas.microsoft.com/office/drawing/2014/main" id="{BC68F5A9-2ECC-46E7-AA78-09F29C1A6BE3}"/>
            </a:ext>
          </a:extLst>
        </xdr:cNvPr>
        <xdr:cNvSpPr/>
      </xdr:nvSpPr>
      <xdr:spPr>
        <a:xfrm>
          <a:off x="1079500" y="1040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3" name="テキスト ボックス 82">
          <a:extLst>
            <a:ext uri="{FF2B5EF4-FFF2-40B4-BE49-F238E27FC236}">
              <a16:creationId xmlns:a16="http://schemas.microsoft.com/office/drawing/2014/main" id="{96515B55-2B39-4959-99BE-8F9C2812C8C2}"/>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4CB107F3-F48E-4D74-A286-98C9A847B035}"/>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758D6B12-D14D-4CE6-A182-2F82C272BE1A}"/>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5EB6D6D1-AC6A-436A-AD3D-17FBFF6826BA}"/>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E691F62F-003C-43F4-A8EC-4D0358D6E51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76200</xdr:rowOff>
    </xdr:from>
    <xdr:to>
      <xdr:col>24</xdr:col>
      <xdr:colOff>114300</xdr:colOff>
      <xdr:row>62</xdr:row>
      <xdr:rowOff>6350</xdr:rowOff>
    </xdr:to>
    <xdr:sp macro="" textlink="">
      <xdr:nvSpPr>
        <xdr:cNvPr id="88" name="楕円 87">
          <a:extLst>
            <a:ext uri="{FF2B5EF4-FFF2-40B4-BE49-F238E27FC236}">
              <a16:creationId xmlns:a16="http://schemas.microsoft.com/office/drawing/2014/main" id="{D46BD311-3B3A-4CA1-AE41-1DEE3502F311}"/>
            </a:ext>
          </a:extLst>
        </xdr:cNvPr>
        <xdr:cNvSpPr/>
      </xdr:nvSpPr>
      <xdr:spPr>
        <a:xfrm>
          <a:off x="4584700" y="1053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54627</xdr:rowOff>
    </xdr:from>
    <xdr:ext cx="405111" cy="259045"/>
    <xdr:sp macro="" textlink="">
      <xdr:nvSpPr>
        <xdr:cNvPr id="89" name="【体育館・プール】&#10;有形固定資産減価償却率該当値テキスト">
          <a:extLst>
            <a:ext uri="{FF2B5EF4-FFF2-40B4-BE49-F238E27FC236}">
              <a16:creationId xmlns:a16="http://schemas.microsoft.com/office/drawing/2014/main" id="{37D3DB96-B910-4409-ABE3-C68483CFB5D4}"/>
            </a:ext>
          </a:extLst>
        </xdr:cNvPr>
        <xdr:cNvSpPr txBox="1"/>
      </xdr:nvSpPr>
      <xdr:spPr>
        <a:xfrm>
          <a:off x="4673600" y="10513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40640</xdr:rowOff>
    </xdr:from>
    <xdr:to>
      <xdr:col>20</xdr:col>
      <xdr:colOff>38100</xdr:colOff>
      <xdr:row>62</xdr:row>
      <xdr:rowOff>142240</xdr:rowOff>
    </xdr:to>
    <xdr:sp macro="" textlink="">
      <xdr:nvSpPr>
        <xdr:cNvPr id="90" name="楕円 89">
          <a:extLst>
            <a:ext uri="{FF2B5EF4-FFF2-40B4-BE49-F238E27FC236}">
              <a16:creationId xmlns:a16="http://schemas.microsoft.com/office/drawing/2014/main" id="{B9272646-CDB7-4922-90A3-1755DD59E598}"/>
            </a:ext>
          </a:extLst>
        </xdr:cNvPr>
        <xdr:cNvSpPr/>
      </xdr:nvSpPr>
      <xdr:spPr>
        <a:xfrm>
          <a:off x="3746500" y="10670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127000</xdr:rowOff>
    </xdr:from>
    <xdr:to>
      <xdr:col>24</xdr:col>
      <xdr:colOff>63500</xdr:colOff>
      <xdr:row>62</xdr:row>
      <xdr:rowOff>91440</xdr:rowOff>
    </xdr:to>
    <xdr:cxnSp macro="">
      <xdr:nvCxnSpPr>
        <xdr:cNvPr id="91" name="直線コネクタ 90">
          <a:extLst>
            <a:ext uri="{FF2B5EF4-FFF2-40B4-BE49-F238E27FC236}">
              <a16:creationId xmlns:a16="http://schemas.microsoft.com/office/drawing/2014/main" id="{6658F205-F4B0-4A73-A1ED-190775A09A45}"/>
            </a:ext>
          </a:extLst>
        </xdr:cNvPr>
        <xdr:cNvCxnSpPr/>
      </xdr:nvCxnSpPr>
      <xdr:spPr>
        <a:xfrm flipV="1">
          <a:off x="3797300" y="10585450"/>
          <a:ext cx="838200" cy="135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46990</xdr:rowOff>
    </xdr:from>
    <xdr:to>
      <xdr:col>15</xdr:col>
      <xdr:colOff>101600</xdr:colOff>
      <xdr:row>62</xdr:row>
      <xdr:rowOff>148590</xdr:rowOff>
    </xdr:to>
    <xdr:sp macro="" textlink="">
      <xdr:nvSpPr>
        <xdr:cNvPr id="92" name="楕円 91">
          <a:extLst>
            <a:ext uri="{FF2B5EF4-FFF2-40B4-BE49-F238E27FC236}">
              <a16:creationId xmlns:a16="http://schemas.microsoft.com/office/drawing/2014/main" id="{037AF632-AE00-4939-B854-301688ADBDB0}"/>
            </a:ext>
          </a:extLst>
        </xdr:cNvPr>
        <xdr:cNvSpPr/>
      </xdr:nvSpPr>
      <xdr:spPr>
        <a:xfrm>
          <a:off x="2857500" y="10676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91440</xdr:rowOff>
    </xdr:from>
    <xdr:to>
      <xdr:col>19</xdr:col>
      <xdr:colOff>177800</xdr:colOff>
      <xdr:row>62</xdr:row>
      <xdr:rowOff>97790</xdr:rowOff>
    </xdr:to>
    <xdr:cxnSp macro="">
      <xdr:nvCxnSpPr>
        <xdr:cNvPr id="93" name="直線コネクタ 92">
          <a:extLst>
            <a:ext uri="{FF2B5EF4-FFF2-40B4-BE49-F238E27FC236}">
              <a16:creationId xmlns:a16="http://schemas.microsoft.com/office/drawing/2014/main" id="{8B47456B-01CC-4C35-A029-7BE4CF888F9A}"/>
            </a:ext>
          </a:extLst>
        </xdr:cNvPr>
        <xdr:cNvCxnSpPr/>
      </xdr:nvCxnSpPr>
      <xdr:spPr>
        <a:xfrm flipV="1">
          <a:off x="2908300" y="1072134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62230</xdr:rowOff>
    </xdr:from>
    <xdr:to>
      <xdr:col>10</xdr:col>
      <xdr:colOff>165100</xdr:colOff>
      <xdr:row>62</xdr:row>
      <xdr:rowOff>163830</xdr:rowOff>
    </xdr:to>
    <xdr:sp macro="" textlink="">
      <xdr:nvSpPr>
        <xdr:cNvPr id="94" name="楕円 93">
          <a:extLst>
            <a:ext uri="{FF2B5EF4-FFF2-40B4-BE49-F238E27FC236}">
              <a16:creationId xmlns:a16="http://schemas.microsoft.com/office/drawing/2014/main" id="{F43C309E-96E6-429F-9FB2-E6F13B5EEC56}"/>
            </a:ext>
          </a:extLst>
        </xdr:cNvPr>
        <xdr:cNvSpPr/>
      </xdr:nvSpPr>
      <xdr:spPr>
        <a:xfrm>
          <a:off x="1968500" y="10692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97790</xdr:rowOff>
    </xdr:from>
    <xdr:to>
      <xdr:col>15</xdr:col>
      <xdr:colOff>50800</xdr:colOff>
      <xdr:row>62</xdr:row>
      <xdr:rowOff>113030</xdr:rowOff>
    </xdr:to>
    <xdr:cxnSp macro="">
      <xdr:nvCxnSpPr>
        <xdr:cNvPr id="95" name="直線コネクタ 94">
          <a:extLst>
            <a:ext uri="{FF2B5EF4-FFF2-40B4-BE49-F238E27FC236}">
              <a16:creationId xmlns:a16="http://schemas.microsoft.com/office/drawing/2014/main" id="{BD8AC114-B39E-4726-AB37-74BD8A31196D}"/>
            </a:ext>
          </a:extLst>
        </xdr:cNvPr>
        <xdr:cNvCxnSpPr/>
      </xdr:nvCxnSpPr>
      <xdr:spPr>
        <a:xfrm flipV="1">
          <a:off x="2019300" y="1072769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92710</xdr:rowOff>
    </xdr:from>
    <xdr:to>
      <xdr:col>6</xdr:col>
      <xdr:colOff>38100</xdr:colOff>
      <xdr:row>63</xdr:row>
      <xdr:rowOff>22860</xdr:rowOff>
    </xdr:to>
    <xdr:sp macro="" textlink="">
      <xdr:nvSpPr>
        <xdr:cNvPr id="96" name="楕円 95">
          <a:extLst>
            <a:ext uri="{FF2B5EF4-FFF2-40B4-BE49-F238E27FC236}">
              <a16:creationId xmlns:a16="http://schemas.microsoft.com/office/drawing/2014/main" id="{2A9F0DF1-2B79-4072-8483-0A12F9FEB6A1}"/>
            </a:ext>
          </a:extLst>
        </xdr:cNvPr>
        <xdr:cNvSpPr/>
      </xdr:nvSpPr>
      <xdr:spPr>
        <a:xfrm>
          <a:off x="1079500" y="1072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113030</xdr:rowOff>
    </xdr:from>
    <xdr:to>
      <xdr:col>10</xdr:col>
      <xdr:colOff>114300</xdr:colOff>
      <xdr:row>62</xdr:row>
      <xdr:rowOff>143510</xdr:rowOff>
    </xdr:to>
    <xdr:cxnSp macro="">
      <xdr:nvCxnSpPr>
        <xdr:cNvPr id="97" name="直線コネクタ 96">
          <a:extLst>
            <a:ext uri="{FF2B5EF4-FFF2-40B4-BE49-F238E27FC236}">
              <a16:creationId xmlns:a16="http://schemas.microsoft.com/office/drawing/2014/main" id="{220B23E1-7B37-456C-9D2E-B2F8951F3FFD}"/>
            </a:ext>
          </a:extLst>
        </xdr:cNvPr>
        <xdr:cNvCxnSpPr/>
      </xdr:nvCxnSpPr>
      <xdr:spPr>
        <a:xfrm flipV="1">
          <a:off x="1130300" y="1074293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45737</xdr:rowOff>
    </xdr:from>
    <xdr:ext cx="405111" cy="259045"/>
    <xdr:sp macro="" textlink="">
      <xdr:nvSpPr>
        <xdr:cNvPr id="98" name="n_1aveValue【体育館・プール】&#10;有形固定資産減価償却率">
          <a:extLst>
            <a:ext uri="{FF2B5EF4-FFF2-40B4-BE49-F238E27FC236}">
              <a16:creationId xmlns:a16="http://schemas.microsoft.com/office/drawing/2014/main" id="{E88A3638-3F4D-4A47-8877-B4421B910A85}"/>
            </a:ext>
          </a:extLst>
        </xdr:cNvPr>
        <xdr:cNvSpPr txBox="1"/>
      </xdr:nvSpPr>
      <xdr:spPr>
        <a:xfrm>
          <a:off x="3582044" y="10161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50817</xdr:rowOff>
    </xdr:from>
    <xdr:ext cx="405111" cy="259045"/>
    <xdr:sp macro="" textlink="">
      <xdr:nvSpPr>
        <xdr:cNvPr id="99" name="n_2aveValue【体育館・プール】&#10;有形固定資産減価償却率">
          <a:extLst>
            <a:ext uri="{FF2B5EF4-FFF2-40B4-BE49-F238E27FC236}">
              <a16:creationId xmlns:a16="http://schemas.microsoft.com/office/drawing/2014/main" id="{4809B2A8-FA47-44CE-9F0D-7224A6F194CE}"/>
            </a:ext>
          </a:extLst>
        </xdr:cNvPr>
        <xdr:cNvSpPr txBox="1"/>
      </xdr:nvSpPr>
      <xdr:spPr>
        <a:xfrm>
          <a:off x="2705744" y="10166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26687</xdr:rowOff>
    </xdr:from>
    <xdr:ext cx="405111" cy="259045"/>
    <xdr:sp macro="" textlink="">
      <xdr:nvSpPr>
        <xdr:cNvPr id="100" name="n_3aveValue【体育館・プール】&#10;有形固定資産減価償却率">
          <a:extLst>
            <a:ext uri="{FF2B5EF4-FFF2-40B4-BE49-F238E27FC236}">
              <a16:creationId xmlns:a16="http://schemas.microsoft.com/office/drawing/2014/main" id="{62A4B2B5-329F-4D49-93D7-DB0EC3299D31}"/>
            </a:ext>
          </a:extLst>
        </xdr:cNvPr>
        <xdr:cNvSpPr txBox="1"/>
      </xdr:nvSpPr>
      <xdr:spPr>
        <a:xfrm>
          <a:off x="1816744" y="10142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59707</xdr:rowOff>
    </xdr:from>
    <xdr:ext cx="405111" cy="259045"/>
    <xdr:sp macro="" textlink="">
      <xdr:nvSpPr>
        <xdr:cNvPr id="101" name="n_4aveValue【体育館・プール】&#10;有形固定資産減価償却率">
          <a:extLst>
            <a:ext uri="{FF2B5EF4-FFF2-40B4-BE49-F238E27FC236}">
              <a16:creationId xmlns:a16="http://schemas.microsoft.com/office/drawing/2014/main" id="{8BEDBFA6-0B69-4B6B-B7AD-159C6199C3FF}"/>
            </a:ext>
          </a:extLst>
        </xdr:cNvPr>
        <xdr:cNvSpPr txBox="1"/>
      </xdr:nvSpPr>
      <xdr:spPr>
        <a:xfrm>
          <a:off x="927744" y="10175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133367</xdr:rowOff>
    </xdr:from>
    <xdr:ext cx="405111" cy="259045"/>
    <xdr:sp macro="" textlink="">
      <xdr:nvSpPr>
        <xdr:cNvPr id="102" name="n_1mainValue【体育館・プール】&#10;有形固定資産減価償却率">
          <a:extLst>
            <a:ext uri="{FF2B5EF4-FFF2-40B4-BE49-F238E27FC236}">
              <a16:creationId xmlns:a16="http://schemas.microsoft.com/office/drawing/2014/main" id="{CF5B583A-3989-4D44-BA65-FDCBDACE89B2}"/>
            </a:ext>
          </a:extLst>
        </xdr:cNvPr>
        <xdr:cNvSpPr txBox="1"/>
      </xdr:nvSpPr>
      <xdr:spPr>
        <a:xfrm>
          <a:off x="3582044" y="10763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139717</xdr:rowOff>
    </xdr:from>
    <xdr:ext cx="405111" cy="259045"/>
    <xdr:sp macro="" textlink="">
      <xdr:nvSpPr>
        <xdr:cNvPr id="103" name="n_2mainValue【体育館・プール】&#10;有形固定資産減価償却率">
          <a:extLst>
            <a:ext uri="{FF2B5EF4-FFF2-40B4-BE49-F238E27FC236}">
              <a16:creationId xmlns:a16="http://schemas.microsoft.com/office/drawing/2014/main" id="{4E8AB6BE-FF09-443F-B19E-3B4F31CEF3AD}"/>
            </a:ext>
          </a:extLst>
        </xdr:cNvPr>
        <xdr:cNvSpPr txBox="1"/>
      </xdr:nvSpPr>
      <xdr:spPr>
        <a:xfrm>
          <a:off x="2705744" y="10769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154957</xdr:rowOff>
    </xdr:from>
    <xdr:ext cx="405111" cy="259045"/>
    <xdr:sp macro="" textlink="">
      <xdr:nvSpPr>
        <xdr:cNvPr id="104" name="n_3mainValue【体育館・プール】&#10;有形固定資産減価償却率">
          <a:extLst>
            <a:ext uri="{FF2B5EF4-FFF2-40B4-BE49-F238E27FC236}">
              <a16:creationId xmlns:a16="http://schemas.microsoft.com/office/drawing/2014/main" id="{F3B7FFEF-5423-47D0-B185-2AB1BB5A1C3E}"/>
            </a:ext>
          </a:extLst>
        </xdr:cNvPr>
        <xdr:cNvSpPr txBox="1"/>
      </xdr:nvSpPr>
      <xdr:spPr>
        <a:xfrm>
          <a:off x="1816744" y="10784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13987</xdr:rowOff>
    </xdr:from>
    <xdr:ext cx="405111" cy="259045"/>
    <xdr:sp macro="" textlink="">
      <xdr:nvSpPr>
        <xdr:cNvPr id="105" name="n_4mainValue【体育館・プール】&#10;有形固定資産減価償却率">
          <a:extLst>
            <a:ext uri="{FF2B5EF4-FFF2-40B4-BE49-F238E27FC236}">
              <a16:creationId xmlns:a16="http://schemas.microsoft.com/office/drawing/2014/main" id="{88D4E699-059C-4078-932A-32A9509BBD9D}"/>
            </a:ext>
          </a:extLst>
        </xdr:cNvPr>
        <xdr:cNvSpPr txBox="1"/>
      </xdr:nvSpPr>
      <xdr:spPr>
        <a:xfrm>
          <a:off x="927744" y="10815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6" name="正方形/長方形 105">
          <a:extLst>
            <a:ext uri="{FF2B5EF4-FFF2-40B4-BE49-F238E27FC236}">
              <a16:creationId xmlns:a16="http://schemas.microsoft.com/office/drawing/2014/main" id="{27871E08-972D-445D-A18F-3FE88E0E9B0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7" name="正方形/長方形 106">
          <a:extLst>
            <a:ext uri="{FF2B5EF4-FFF2-40B4-BE49-F238E27FC236}">
              <a16:creationId xmlns:a16="http://schemas.microsoft.com/office/drawing/2014/main" id="{CFB5E37B-8BCB-4852-8E0E-0BA001DAE33C}"/>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8" name="正方形/長方形 107">
          <a:extLst>
            <a:ext uri="{FF2B5EF4-FFF2-40B4-BE49-F238E27FC236}">
              <a16:creationId xmlns:a16="http://schemas.microsoft.com/office/drawing/2014/main" id="{6B46C318-F8DB-4052-A77F-FE63E7AD491A}"/>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9" name="正方形/長方形 108">
          <a:extLst>
            <a:ext uri="{FF2B5EF4-FFF2-40B4-BE49-F238E27FC236}">
              <a16:creationId xmlns:a16="http://schemas.microsoft.com/office/drawing/2014/main" id="{B0DC3001-ED4D-47AE-B558-84BA34C393EE}"/>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0" name="正方形/長方形 109">
          <a:extLst>
            <a:ext uri="{FF2B5EF4-FFF2-40B4-BE49-F238E27FC236}">
              <a16:creationId xmlns:a16="http://schemas.microsoft.com/office/drawing/2014/main" id="{CBE12E74-E1D0-4858-AA8F-1E04CF3A6AD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1" name="正方形/長方形 110">
          <a:extLst>
            <a:ext uri="{FF2B5EF4-FFF2-40B4-BE49-F238E27FC236}">
              <a16:creationId xmlns:a16="http://schemas.microsoft.com/office/drawing/2014/main" id="{E6050CBB-9806-4CD4-9EB9-AFC54C0DC40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2" name="正方形/長方形 111">
          <a:extLst>
            <a:ext uri="{FF2B5EF4-FFF2-40B4-BE49-F238E27FC236}">
              <a16:creationId xmlns:a16="http://schemas.microsoft.com/office/drawing/2014/main" id="{68472E28-BCD7-4ACF-83D6-A8581684091D}"/>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3" name="正方形/長方形 112">
          <a:extLst>
            <a:ext uri="{FF2B5EF4-FFF2-40B4-BE49-F238E27FC236}">
              <a16:creationId xmlns:a16="http://schemas.microsoft.com/office/drawing/2014/main" id="{158311F3-5FEE-4726-90E1-0409C6F762FC}"/>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4" name="テキスト ボックス 113">
          <a:extLst>
            <a:ext uri="{FF2B5EF4-FFF2-40B4-BE49-F238E27FC236}">
              <a16:creationId xmlns:a16="http://schemas.microsoft.com/office/drawing/2014/main" id="{4003705F-5C1D-493F-A877-6B4CA189D986}"/>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5" name="直線コネクタ 114">
          <a:extLst>
            <a:ext uri="{FF2B5EF4-FFF2-40B4-BE49-F238E27FC236}">
              <a16:creationId xmlns:a16="http://schemas.microsoft.com/office/drawing/2014/main" id="{E1A68BBE-D269-4597-80C9-1231E340018B}"/>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16" name="直線コネクタ 115">
          <a:extLst>
            <a:ext uri="{FF2B5EF4-FFF2-40B4-BE49-F238E27FC236}">
              <a16:creationId xmlns:a16="http://schemas.microsoft.com/office/drawing/2014/main" id="{1607D188-2B6B-404D-A64C-6E42E295D0E6}"/>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17" name="テキスト ボックス 116">
          <a:extLst>
            <a:ext uri="{FF2B5EF4-FFF2-40B4-BE49-F238E27FC236}">
              <a16:creationId xmlns:a16="http://schemas.microsoft.com/office/drawing/2014/main" id="{B94B8E94-08BD-403B-97FA-E03190D5B95C}"/>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18" name="直線コネクタ 117">
          <a:extLst>
            <a:ext uri="{FF2B5EF4-FFF2-40B4-BE49-F238E27FC236}">
              <a16:creationId xmlns:a16="http://schemas.microsoft.com/office/drawing/2014/main" id="{AE9D0D75-5CD6-4B37-A83B-07FD5F8013BE}"/>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19" name="テキスト ボックス 118">
          <a:extLst>
            <a:ext uri="{FF2B5EF4-FFF2-40B4-BE49-F238E27FC236}">
              <a16:creationId xmlns:a16="http://schemas.microsoft.com/office/drawing/2014/main" id="{C790EA68-254F-4FEA-B3F0-EF531DD93111}"/>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20" name="直線コネクタ 119">
          <a:extLst>
            <a:ext uri="{FF2B5EF4-FFF2-40B4-BE49-F238E27FC236}">
              <a16:creationId xmlns:a16="http://schemas.microsoft.com/office/drawing/2014/main" id="{31CF61BB-9261-4E42-8044-CC79405C086A}"/>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121" name="テキスト ボックス 120">
          <a:extLst>
            <a:ext uri="{FF2B5EF4-FFF2-40B4-BE49-F238E27FC236}">
              <a16:creationId xmlns:a16="http://schemas.microsoft.com/office/drawing/2014/main" id="{A36800E9-2BBB-4E6F-956E-C7A38049A255}"/>
            </a:ext>
          </a:extLst>
        </xdr:cNvPr>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22" name="直線コネクタ 121">
          <a:extLst>
            <a:ext uri="{FF2B5EF4-FFF2-40B4-BE49-F238E27FC236}">
              <a16:creationId xmlns:a16="http://schemas.microsoft.com/office/drawing/2014/main" id="{E99D93CF-0A46-4167-BC39-8EFF1EEF0AE3}"/>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123" name="テキスト ボックス 122">
          <a:extLst>
            <a:ext uri="{FF2B5EF4-FFF2-40B4-BE49-F238E27FC236}">
              <a16:creationId xmlns:a16="http://schemas.microsoft.com/office/drawing/2014/main" id="{73334B6A-8BA8-4413-9430-A37BCDED3C4A}"/>
            </a:ext>
          </a:extLst>
        </xdr:cNvPr>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4" name="直線コネクタ 123">
          <a:extLst>
            <a:ext uri="{FF2B5EF4-FFF2-40B4-BE49-F238E27FC236}">
              <a16:creationId xmlns:a16="http://schemas.microsoft.com/office/drawing/2014/main" id="{E4B7BAFA-F533-4837-AE8D-8810C7F69FE3}"/>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5" name="テキスト ボックス 124">
          <a:extLst>
            <a:ext uri="{FF2B5EF4-FFF2-40B4-BE49-F238E27FC236}">
              <a16:creationId xmlns:a16="http://schemas.microsoft.com/office/drawing/2014/main" id="{474AC506-B19E-47EE-80C6-449733B49C10}"/>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6" name="【体育館・プール】&#10;一人当たり面積グラフ枠">
          <a:extLst>
            <a:ext uri="{FF2B5EF4-FFF2-40B4-BE49-F238E27FC236}">
              <a16:creationId xmlns:a16="http://schemas.microsoft.com/office/drawing/2014/main" id="{0668B06E-0CD5-4685-B853-876A7F5D1AF3}"/>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34290</xdr:rowOff>
    </xdr:from>
    <xdr:to>
      <xdr:col>54</xdr:col>
      <xdr:colOff>189865</xdr:colOff>
      <xdr:row>63</xdr:row>
      <xdr:rowOff>59893</xdr:rowOff>
    </xdr:to>
    <xdr:cxnSp macro="">
      <xdr:nvCxnSpPr>
        <xdr:cNvPr id="127" name="直線コネクタ 126">
          <a:extLst>
            <a:ext uri="{FF2B5EF4-FFF2-40B4-BE49-F238E27FC236}">
              <a16:creationId xmlns:a16="http://schemas.microsoft.com/office/drawing/2014/main" id="{950B2997-CC21-4583-AABF-AE0DD824E942}"/>
            </a:ext>
          </a:extLst>
        </xdr:cNvPr>
        <xdr:cNvCxnSpPr/>
      </xdr:nvCxnSpPr>
      <xdr:spPr>
        <a:xfrm flipV="1">
          <a:off x="10476865" y="9464040"/>
          <a:ext cx="0" cy="13972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63720</xdr:rowOff>
    </xdr:from>
    <xdr:ext cx="469744" cy="259045"/>
    <xdr:sp macro="" textlink="">
      <xdr:nvSpPr>
        <xdr:cNvPr id="128" name="【体育館・プール】&#10;一人当たり面積最小値テキスト">
          <a:extLst>
            <a:ext uri="{FF2B5EF4-FFF2-40B4-BE49-F238E27FC236}">
              <a16:creationId xmlns:a16="http://schemas.microsoft.com/office/drawing/2014/main" id="{C36CC786-0A8B-41AB-BFB9-19DD1B5B460A}"/>
            </a:ext>
          </a:extLst>
        </xdr:cNvPr>
        <xdr:cNvSpPr txBox="1"/>
      </xdr:nvSpPr>
      <xdr:spPr>
        <a:xfrm>
          <a:off x="10515600" y="1086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59893</xdr:rowOff>
    </xdr:from>
    <xdr:to>
      <xdr:col>55</xdr:col>
      <xdr:colOff>88900</xdr:colOff>
      <xdr:row>63</xdr:row>
      <xdr:rowOff>59893</xdr:rowOff>
    </xdr:to>
    <xdr:cxnSp macro="">
      <xdr:nvCxnSpPr>
        <xdr:cNvPr id="129" name="直線コネクタ 128">
          <a:extLst>
            <a:ext uri="{FF2B5EF4-FFF2-40B4-BE49-F238E27FC236}">
              <a16:creationId xmlns:a16="http://schemas.microsoft.com/office/drawing/2014/main" id="{198E835E-2406-4C19-BC9E-2EC10AE4D054}"/>
            </a:ext>
          </a:extLst>
        </xdr:cNvPr>
        <xdr:cNvCxnSpPr/>
      </xdr:nvCxnSpPr>
      <xdr:spPr>
        <a:xfrm>
          <a:off x="10388600" y="1086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152417</xdr:rowOff>
    </xdr:from>
    <xdr:ext cx="469744" cy="259045"/>
    <xdr:sp macro="" textlink="">
      <xdr:nvSpPr>
        <xdr:cNvPr id="130" name="【体育館・プール】&#10;一人当たり面積最大値テキスト">
          <a:extLst>
            <a:ext uri="{FF2B5EF4-FFF2-40B4-BE49-F238E27FC236}">
              <a16:creationId xmlns:a16="http://schemas.microsoft.com/office/drawing/2014/main" id="{A3D70A74-1FAD-402E-8228-49B0B4A750EE}"/>
            </a:ext>
          </a:extLst>
        </xdr:cNvPr>
        <xdr:cNvSpPr txBox="1"/>
      </xdr:nvSpPr>
      <xdr:spPr>
        <a:xfrm>
          <a:off x="10515600" y="9239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34290</xdr:rowOff>
    </xdr:from>
    <xdr:to>
      <xdr:col>55</xdr:col>
      <xdr:colOff>88900</xdr:colOff>
      <xdr:row>55</xdr:row>
      <xdr:rowOff>34290</xdr:rowOff>
    </xdr:to>
    <xdr:cxnSp macro="">
      <xdr:nvCxnSpPr>
        <xdr:cNvPr id="131" name="直線コネクタ 130">
          <a:extLst>
            <a:ext uri="{FF2B5EF4-FFF2-40B4-BE49-F238E27FC236}">
              <a16:creationId xmlns:a16="http://schemas.microsoft.com/office/drawing/2014/main" id="{1AABE959-2461-4925-86B2-282B948E709C}"/>
            </a:ext>
          </a:extLst>
        </xdr:cNvPr>
        <xdr:cNvCxnSpPr/>
      </xdr:nvCxnSpPr>
      <xdr:spPr>
        <a:xfrm>
          <a:off x="10388600" y="9464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63517</xdr:rowOff>
    </xdr:from>
    <xdr:ext cx="469744" cy="259045"/>
    <xdr:sp macro="" textlink="">
      <xdr:nvSpPr>
        <xdr:cNvPr id="132" name="【体育館・プール】&#10;一人当たり面積平均値テキスト">
          <a:extLst>
            <a:ext uri="{FF2B5EF4-FFF2-40B4-BE49-F238E27FC236}">
              <a16:creationId xmlns:a16="http://schemas.microsoft.com/office/drawing/2014/main" id="{C474BC67-6981-4374-B31B-B4AC6526E48E}"/>
            </a:ext>
          </a:extLst>
        </xdr:cNvPr>
        <xdr:cNvSpPr txBox="1"/>
      </xdr:nvSpPr>
      <xdr:spPr>
        <a:xfrm>
          <a:off x="10515600" y="101790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40640</xdr:rowOff>
    </xdr:from>
    <xdr:to>
      <xdr:col>55</xdr:col>
      <xdr:colOff>50800</xdr:colOff>
      <xdr:row>60</xdr:row>
      <xdr:rowOff>142240</xdr:rowOff>
    </xdr:to>
    <xdr:sp macro="" textlink="">
      <xdr:nvSpPr>
        <xdr:cNvPr id="133" name="フローチャート: 判断 132">
          <a:extLst>
            <a:ext uri="{FF2B5EF4-FFF2-40B4-BE49-F238E27FC236}">
              <a16:creationId xmlns:a16="http://schemas.microsoft.com/office/drawing/2014/main" id="{99054393-1CA0-4FA6-B673-C2B8938EAFC7}"/>
            </a:ext>
          </a:extLst>
        </xdr:cNvPr>
        <xdr:cNvSpPr/>
      </xdr:nvSpPr>
      <xdr:spPr>
        <a:xfrm>
          <a:off x="104267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60757</xdr:rowOff>
    </xdr:from>
    <xdr:to>
      <xdr:col>50</xdr:col>
      <xdr:colOff>165100</xdr:colOff>
      <xdr:row>60</xdr:row>
      <xdr:rowOff>162357</xdr:rowOff>
    </xdr:to>
    <xdr:sp macro="" textlink="">
      <xdr:nvSpPr>
        <xdr:cNvPr id="134" name="フローチャート: 判断 133">
          <a:extLst>
            <a:ext uri="{FF2B5EF4-FFF2-40B4-BE49-F238E27FC236}">
              <a16:creationId xmlns:a16="http://schemas.microsoft.com/office/drawing/2014/main" id="{AA85F78E-3806-4C9E-ADE7-72564B5ADEA8}"/>
            </a:ext>
          </a:extLst>
        </xdr:cNvPr>
        <xdr:cNvSpPr/>
      </xdr:nvSpPr>
      <xdr:spPr>
        <a:xfrm>
          <a:off x="9588500" y="10347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62585</xdr:rowOff>
    </xdr:from>
    <xdr:to>
      <xdr:col>46</xdr:col>
      <xdr:colOff>38100</xdr:colOff>
      <xdr:row>60</xdr:row>
      <xdr:rowOff>164185</xdr:rowOff>
    </xdr:to>
    <xdr:sp macro="" textlink="">
      <xdr:nvSpPr>
        <xdr:cNvPr id="135" name="フローチャート: 判断 134">
          <a:extLst>
            <a:ext uri="{FF2B5EF4-FFF2-40B4-BE49-F238E27FC236}">
              <a16:creationId xmlns:a16="http://schemas.microsoft.com/office/drawing/2014/main" id="{D5CE91BE-97C8-4092-A046-22CA861F50AD}"/>
            </a:ext>
          </a:extLst>
        </xdr:cNvPr>
        <xdr:cNvSpPr/>
      </xdr:nvSpPr>
      <xdr:spPr>
        <a:xfrm>
          <a:off x="8699500" y="10349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92761</xdr:rowOff>
    </xdr:from>
    <xdr:to>
      <xdr:col>41</xdr:col>
      <xdr:colOff>101600</xdr:colOff>
      <xdr:row>61</xdr:row>
      <xdr:rowOff>22911</xdr:rowOff>
    </xdr:to>
    <xdr:sp macro="" textlink="">
      <xdr:nvSpPr>
        <xdr:cNvPr id="136" name="フローチャート: 判断 135">
          <a:extLst>
            <a:ext uri="{FF2B5EF4-FFF2-40B4-BE49-F238E27FC236}">
              <a16:creationId xmlns:a16="http://schemas.microsoft.com/office/drawing/2014/main" id="{9FE821F9-3E5F-4B2D-9645-71B100A5CDD7}"/>
            </a:ext>
          </a:extLst>
        </xdr:cNvPr>
        <xdr:cNvSpPr/>
      </xdr:nvSpPr>
      <xdr:spPr>
        <a:xfrm>
          <a:off x="7810500" y="10379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59842</xdr:rowOff>
    </xdr:from>
    <xdr:to>
      <xdr:col>36</xdr:col>
      <xdr:colOff>165100</xdr:colOff>
      <xdr:row>60</xdr:row>
      <xdr:rowOff>161442</xdr:rowOff>
    </xdr:to>
    <xdr:sp macro="" textlink="">
      <xdr:nvSpPr>
        <xdr:cNvPr id="137" name="フローチャート: 判断 136">
          <a:extLst>
            <a:ext uri="{FF2B5EF4-FFF2-40B4-BE49-F238E27FC236}">
              <a16:creationId xmlns:a16="http://schemas.microsoft.com/office/drawing/2014/main" id="{8C5B68BA-7CAE-4D5D-9BD5-72BA3E4918D6}"/>
            </a:ext>
          </a:extLst>
        </xdr:cNvPr>
        <xdr:cNvSpPr/>
      </xdr:nvSpPr>
      <xdr:spPr>
        <a:xfrm>
          <a:off x="6921500" y="10346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8" name="テキスト ボックス 137">
          <a:extLst>
            <a:ext uri="{FF2B5EF4-FFF2-40B4-BE49-F238E27FC236}">
              <a16:creationId xmlns:a16="http://schemas.microsoft.com/office/drawing/2014/main" id="{FDBF3B52-98D3-46E3-A8E2-56B2D772834E}"/>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9" name="テキスト ボックス 138">
          <a:extLst>
            <a:ext uri="{FF2B5EF4-FFF2-40B4-BE49-F238E27FC236}">
              <a16:creationId xmlns:a16="http://schemas.microsoft.com/office/drawing/2014/main" id="{F09008AE-1DAC-4AD2-8123-0E67734A4B0E}"/>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E96AB6AE-088D-4015-9E6E-65E7B64E23C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171504BF-11BB-4D0F-B3E8-470839E7FC9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775C0957-1654-461E-BDEC-D59373E1E016}"/>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104191</xdr:rowOff>
    </xdr:from>
    <xdr:to>
      <xdr:col>55</xdr:col>
      <xdr:colOff>50800</xdr:colOff>
      <xdr:row>62</xdr:row>
      <xdr:rowOff>34341</xdr:rowOff>
    </xdr:to>
    <xdr:sp macro="" textlink="">
      <xdr:nvSpPr>
        <xdr:cNvPr id="143" name="楕円 142">
          <a:extLst>
            <a:ext uri="{FF2B5EF4-FFF2-40B4-BE49-F238E27FC236}">
              <a16:creationId xmlns:a16="http://schemas.microsoft.com/office/drawing/2014/main" id="{06F046B6-E260-4478-9014-CE06DB533670}"/>
            </a:ext>
          </a:extLst>
        </xdr:cNvPr>
        <xdr:cNvSpPr/>
      </xdr:nvSpPr>
      <xdr:spPr>
        <a:xfrm>
          <a:off x="10426700" y="10562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82618</xdr:rowOff>
    </xdr:from>
    <xdr:ext cx="469744" cy="259045"/>
    <xdr:sp macro="" textlink="">
      <xdr:nvSpPr>
        <xdr:cNvPr id="144" name="【体育館・プール】&#10;一人当たり面積該当値テキスト">
          <a:extLst>
            <a:ext uri="{FF2B5EF4-FFF2-40B4-BE49-F238E27FC236}">
              <a16:creationId xmlns:a16="http://schemas.microsoft.com/office/drawing/2014/main" id="{0A1DE948-5E9D-46B0-AD90-531B42066A79}"/>
            </a:ext>
          </a:extLst>
        </xdr:cNvPr>
        <xdr:cNvSpPr txBox="1"/>
      </xdr:nvSpPr>
      <xdr:spPr>
        <a:xfrm>
          <a:off x="10515600" y="10541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106934</xdr:rowOff>
    </xdr:from>
    <xdr:to>
      <xdr:col>50</xdr:col>
      <xdr:colOff>165100</xdr:colOff>
      <xdr:row>62</xdr:row>
      <xdr:rowOff>37084</xdr:rowOff>
    </xdr:to>
    <xdr:sp macro="" textlink="">
      <xdr:nvSpPr>
        <xdr:cNvPr id="145" name="楕円 144">
          <a:extLst>
            <a:ext uri="{FF2B5EF4-FFF2-40B4-BE49-F238E27FC236}">
              <a16:creationId xmlns:a16="http://schemas.microsoft.com/office/drawing/2014/main" id="{BC02BAC4-3F43-4CB6-9812-121A274BBC77}"/>
            </a:ext>
          </a:extLst>
        </xdr:cNvPr>
        <xdr:cNvSpPr/>
      </xdr:nvSpPr>
      <xdr:spPr>
        <a:xfrm>
          <a:off x="9588500" y="10565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154991</xdr:rowOff>
    </xdr:from>
    <xdr:to>
      <xdr:col>55</xdr:col>
      <xdr:colOff>0</xdr:colOff>
      <xdr:row>61</xdr:row>
      <xdr:rowOff>157734</xdr:rowOff>
    </xdr:to>
    <xdr:cxnSp macro="">
      <xdr:nvCxnSpPr>
        <xdr:cNvPr id="146" name="直線コネクタ 145">
          <a:extLst>
            <a:ext uri="{FF2B5EF4-FFF2-40B4-BE49-F238E27FC236}">
              <a16:creationId xmlns:a16="http://schemas.microsoft.com/office/drawing/2014/main" id="{BE00365F-CB98-4CC2-8633-E1F78E40629C}"/>
            </a:ext>
          </a:extLst>
        </xdr:cNvPr>
        <xdr:cNvCxnSpPr/>
      </xdr:nvCxnSpPr>
      <xdr:spPr>
        <a:xfrm flipV="1">
          <a:off x="9639300" y="10613441"/>
          <a:ext cx="838200" cy="27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113335</xdr:rowOff>
    </xdr:from>
    <xdr:to>
      <xdr:col>46</xdr:col>
      <xdr:colOff>38100</xdr:colOff>
      <xdr:row>62</xdr:row>
      <xdr:rowOff>43485</xdr:rowOff>
    </xdr:to>
    <xdr:sp macro="" textlink="">
      <xdr:nvSpPr>
        <xdr:cNvPr id="147" name="楕円 146">
          <a:extLst>
            <a:ext uri="{FF2B5EF4-FFF2-40B4-BE49-F238E27FC236}">
              <a16:creationId xmlns:a16="http://schemas.microsoft.com/office/drawing/2014/main" id="{6731E6CF-7BC9-491A-B0D8-D139F6351EDF}"/>
            </a:ext>
          </a:extLst>
        </xdr:cNvPr>
        <xdr:cNvSpPr/>
      </xdr:nvSpPr>
      <xdr:spPr>
        <a:xfrm>
          <a:off x="8699500" y="10571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157734</xdr:rowOff>
    </xdr:from>
    <xdr:to>
      <xdr:col>50</xdr:col>
      <xdr:colOff>114300</xdr:colOff>
      <xdr:row>61</xdr:row>
      <xdr:rowOff>164135</xdr:rowOff>
    </xdr:to>
    <xdr:cxnSp macro="">
      <xdr:nvCxnSpPr>
        <xdr:cNvPr id="148" name="直線コネクタ 147">
          <a:extLst>
            <a:ext uri="{FF2B5EF4-FFF2-40B4-BE49-F238E27FC236}">
              <a16:creationId xmlns:a16="http://schemas.microsoft.com/office/drawing/2014/main" id="{8C903C7E-C896-4118-9173-17A34099CA00}"/>
            </a:ext>
          </a:extLst>
        </xdr:cNvPr>
        <xdr:cNvCxnSpPr/>
      </xdr:nvCxnSpPr>
      <xdr:spPr>
        <a:xfrm flipV="1">
          <a:off x="8750300" y="10616184"/>
          <a:ext cx="889000" cy="6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119735</xdr:rowOff>
    </xdr:from>
    <xdr:to>
      <xdr:col>41</xdr:col>
      <xdr:colOff>101600</xdr:colOff>
      <xdr:row>62</xdr:row>
      <xdr:rowOff>49885</xdr:rowOff>
    </xdr:to>
    <xdr:sp macro="" textlink="">
      <xdr:nvSpPr>
        <xdr:cNvPr id="149" name="楕円 148">
          <a:extLst>
            <a:ext uri="{FF2B5EF4-FFF2-40B4-BE49-F238E27FC236}">
              <a16:creationId xmlns:a16="http://schemas.microsoft.com/office/drawing/2014/main" id="{2D25DDC6-A6CA-4BDB-881C-83E1829DB936}"/>
            </a:ext>
          </a:extLst>
        </xdr:cNvPr>
        <xdr:cNvSpPr/>
      </xdr:nvSpPr>
      <xdr:spPr>
        <a:xfrm>
          <a:off x="7810500" y="1057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164135</xdr:rowOff>
    </xdr:from>
    <xdr:to>
      <xdr:col>45</xdr:col>
      <xdr:colOff>177800</xdr:colOff>
      <xdr:row>61</xdr:row>
      <xdr:rowOff>170535</xdr:rowOff>
    </xdr:to>
    <xdr:cxnSp macro="">
      <xdr:nvCxnSpPr>
        <xdr:cNvPr id="150" name="直線コネクタ 149">
          <a:extLst>
            <a:ext uri="{FF2B5EF4-FFF2-40B4-BE49-F238E27FC236}">
              <a16:creationId xmlns:a16="http://schemas.microsoft.com/office/drawing/2014/main" id="{39FE0F5F-FA91-4825-BC87-EF9B5F2B3B09}"/>
            </a:ext>
          </a:extLst>
        </xdr:cNvPr>
        <xdr:cNvCxnSpPr/>
      </xdr:nvCxnSpPr>
      <xdr:spPr>
        <a:xfrm flipV="1">
          <a:off x="7861300" y="10622585"/>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124308</xdr:rowOff>
    </xdr:from>
    <xdr:to>
      <xdr:col>36</xdr:col>
      <xdr:colOff>165100</xdr:colOff>
      <xdr:row>62</xdr:row>
      <xdr:rowOff>54458</xdr:rowOff>
    </xdr:to>
    <xdr:sp macro="" textlink="">
      <xdr:nvSpPr>
        <xdr:cNvPr id="151" name="楕円 150">
          <a:extLst>
            <a:ext uri="{FF2B5EF4-FFF2-40B4-BE49-F238E27FC236}">
              <a16:creationId xmlns:a16="http://schemas.microsoft.com/office/drawing/2014/main" id="{B528E530-7447-410B-852D-236C4C1482DA}"/>
            </a:ext>
          </a:extLst>
        </xdr:cNvPr>
        <xdr:cNvSpPr/>
      </xdr:nvSpPr>
      <xdr:spPr>
        <a:xfrm>
          <a:off x="6921500" y="10582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170535</xdr:rowOff>
    </xdr:from>
    <xdr:to>
      <xdr:col>41</xdr:col>
      <xdr:colOff>50800</xdr:colOff>
      <xdr:row>62</xdr:row>
      <xdr:rowOff>3658</xdr:rowOff>
    </xdr:to>
    <xdr:cxnSp macro="">
      <xdr:nvCxnSpPr>
        <xdr:cNvPr id="152" name="直線コネクタ 151">
          <a:extLst>
            <a:ext uri="{FF2B5EF4-FFF2-40B4-BE49-F238E27FC236}">
              <a16:creationId xmlns:a16="http://schemas.microsoft.com/office/drawing/2014/main" id="{90B873AF-90C2-4EEE-BE38-F064273CC9D4}"/>
            </a:ext>
          </a:extLst>
        </xdr:cNvPr>
        <xdr:cNvCxnSpPr/>
      </xdr:nvCxnSpPr>
      <xdr:spPr>
        <a:xfrm flipV="1">
          <a:off x="6972300" y="10628985"/>
          <a:ext cx="889000" cy="4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7434</xdr:rowOff>
    </xdr:from>
    <xdr:ext cx="469744" cy="259045"/>
    <xdr:sp macro="" textlink="">
      <xdr:nvSpPr>
        <xdr:cNvPr id="153" name="n_1aveValue【体育館・プール】&#10;一人当たり面積">
          <a:extLst>
            <a:ext uri="{FF2B5EF4-FFF2-40B4-BE49-F238E27FC236}">
              <a16:creationId xmlns:a16="http://schemas.microsoft.com/office/drawing/2014/main" id="{C76D3F34-194D-40E7-8801-E522824605DB}"/>
            </a:ext>
          </a:extLst>
        </xdr:cNvPr>
        <xdr:cNvSpPr txBox="1"/>
      </xdr:nvSpPr>
      <xdr:spPr>
        <a:xfrm>
          <a:off x="9391727" y="101229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9262</xdr:rowOff>
    </xdr:from>
    <xdr:ext cx="469744" cy="259045"/>
    <xdr:sp macro="" textlink="">
      <xdr:nvSpPr>
        <xdr:cNvPr id="154" name="n_2aveValue【体育館・プール】&#10;一人当たり面積">
          <a:extLst>
            <a:ext uri="{FF2B5EF4-FFF2-40B4-BE49-F238E27FC236}">
              <a16:creationId xmlns:a16="http://schemas.microsoft.com/office/drawing/2014/main" id="{E6D12475-C2D9-4B7D-A87C-30DA477EB16D}"/>
            </a:ext>
          </a:extLst>
        </xdr:cNvPr>
        <xdr:cNvSpPr txBox="1"/>
      </xdr:nvSpPr>
      <xdr:spPr>
        <a:xfrm>
          <a:off x="8515427" y="10124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39438</xdr:rowOff>
    </xdr:from>
    <xdr:ext cx="469744" cy="259045"/>
    <xdr:sp macro="" textlink="">
      <xdr:nvSpPr>
        <xdr:cNvPr id="155" name="n_3aveValue【体育館・プール】&#10;一人当たり面積">
          <a:extLst>
            <a:ext uri="{FF2B5EF4-FFF2-40B4-BE49-F238E27FC236}">
              <a16:creationId xmlns:a16="http://schemas.microsoft.com/office/drawing/2014/main" id="{148C88FE-3D37-41B7-97EA-0773B773AC7F}"/>
            </a:ext>
          </a:extLst>
        </xdr:cNvPr>
        <xdr:cNvSpPr txBox="1"/>
      </xdr:nvSpPr>
      <xdr:spPr>
        <a:xfrm>
          <a:off x="7626427" y="10154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59</xdr:row>
      <xdr:rowOff>6519</xdr:rowOff>
    </xdr:from>
    <xdr:ext cx="469744" cy="259045"/>
    <xdr:sp macro="" textlink="">
      <xdr:nvSpPr>
        <xdr:cNvPr id="156" name="n_4aveValue【体育館・プール】&#10;一人当たり面積">
          <a:extLst>
            <a:ext uri="{FF2B5EF4-FFF2-40B4-BE49-F238E27FC236}">
              <a16:creationId xmlns:a16="http://schemas.microsoft.com/office/drawing/2014/main" id="{FD087669-E321-4B91-9EE4-ABAAD3C4481E}"/>
            </a:ext>
          </a:extLst>
        </xdr:cNvPr>
        <xdr:cNvSpPr txBox="1"/>
      </xdr:nvSpPr>
      <xdr:spPr>
        <a:xfrm>
          <a:off x="6737427" y="10122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28211</xdr:rowOff>
    </xdr:from>
    <xdr:ext cx="469744" cy="259045"/>
    <xdr:sp macro="" textlink="">
      <xdr:nvSpPr>
        <xdr:cNvPr id="157" name="n_1mainValue【体育館・プール】&#10;一人当たり面積">
          <a:extLst>
            <a:ext uri="{FF2B5EF4-FFF2-40B4-BE49-F238E27FC236}">
              <a16:creationId xmlns:a16="http://schemas.microsoft.com/office/drawing/2014/main" id="{C601EB93-BC14-4284-BE01-392369A473EE}"/>
            </a:ext>
          </a:extLst>
        </xdr:cNvPr>
        <xdr:cNvSpPr txBox="1"/>
      </xdr:nvSpPr>
      <xdr:spPr>
        <a:xfrm>
          <a:off x="9391727" y="10658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34612</xdr:rowOff>
    </xdr:from>
    <xdr:ext cx="469744" cy="259045"/>
    <xdr:sp macro="" textlink="">
      <xdr:nvSpPr>
        <xdr:cNvPr id="158" name="n_2mainValue【体育館・プール】&#10;一人当たり面積">
          <a:extLst>
            <a:ext uri="{FF2B5EF4-FFF2-40B4-BE49-F238E27FC236}">
              <a16:creationId xmlns:a16="http://schemas.microsoft.com/office/drawing/2014/main" id="{EF291C85-BFFF-42AC-9A7B-1F71BEB4255C}"/>
            </a:ext>
          </a:extLst>
        </xdr:cNvPr>
        <xdr:cNvSpPr txBox="1"/>
      </xdr:nvSpPr>
      <xdr:spPr>
        <a:xfrm>
          <a:off x="8515427" y="1066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41012</xdr:rowOff>
    </xdr:from>
    <xdr:ext cx="469744" cy="259045"/>
    <xdr:sp macro="" textlink="">
      <xdr:nvSpPr>
        <xdr:cNvPr id="159" name="n_3mainValue【体育館・プール】&#10;一人当たり面積">
          <a:extLst>
            <a:ext uri="{FF2B5EF4-FFF2-40B4-BE49-F238E27FC236}">
              <a16:creationId xmlns:a16="http://schemas.microsoft.com/office/drawing/2014/main" id="{D5E1E83B-1B51-4E0F-BD2B-7AA9FB6DD484}"/>
            </a:ext>
          </a:extLst>
        </xdr:cNvPr>
        <xdr:cNvSpPr txBox="1"/>
      </xdr:nvSpPr>
      <xdr:spPr>
        <a:xfrm>
          <a:off x="7626427" y="10670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45585</xdr:rowOff>
    </xdr:from>
    <xdr:ext cx="469744" cy="259045"/>
    <xdr:sp macro="" textlink="">
      <xdr:nvSpPr>
        <xdr:cNvPr id="160" name="n_4mainValue【体育館・プール】&#10;一人当たり面積">
          <a:extLst>
            <a:ext uri="{FF2B5EF4-FFF2-40B4-BE49-F238E27FC236}">
              <a16:creationId xmlns:a16="http://schemas.microsoft.com/office/drawing/2014/main" id="{A5E38B5B-04A4-44E5-9129-F56A7F8D4F42}"/>
            </a:ext>
          </a:extLst>
        </xdr:cNvPr>
        <xdr:cNvSpPr txBox="1"/>
      </xdr:nvSpPr>
      <xdr:spPr>
        <a:xfrm>
          <a:off x="6737427" y="106754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1" name="正方形/長方形 160">
          <a:extLst>
            <a:ext uri="{FF2B5EF4-FFF2-40B4-BE49-F238E27FC236}">
              <a16:creationId xmlns:a16="http://schemas.microsoft.com/office/drawing/2014/main" id="{6DB09A4D-0016-4357-8A4A-42AD37F19CF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2" name="正方形/長方形 161">
          <a:extLst>
            <a:ext uri="{FF2B5EF4-FFF2-40B4-BE49-F238E27FC236}">
              <a16:creationId xmlns:a16="http://schemas.microsoft.com/office/drawing/2014/main" id="{A4D2A483-D83B-4AE1-B973-4884EAE68C64}"/>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3" name="正方形/長方形 162">
          <a:extLst>
            <a:ext uri="{FF2B5EF4-FFF2-40B4-BE49-F238E27FC236}">
              <a16:creationId xmlns:a16="http://schemas.microsoft.com/office/drawing/2014/main" id="{E6BEE18A-083B-4127-A247-91C4F67993C8}"/>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4" name="正方形/長方形 163">
          <a:extLst>
            <a:ext uri="{FF2B5EF4-FFF2-40B4-BE49-F238E27FC236}">
              <a16:creationId xmlns:a16="http://schemas.microsoft.com/office/drawing/2014/main" id="{648248A6-2F86-4BC9-B125-8F55239B5921}"/>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5" name="正方形/長方形 164">
          <a:extLst>
            <a:ext uri="{FF2B5EF4-FFF2-40B4-BE49-F238E27FC236}">
              <a16:creationId xmlns:a16="http://schemas.microsoft.com/office/drawing/2014/main" id="{C2BE1C61-ECBE-4B05-BF07-CFD7AA48E74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6" name="正方形/長方形 165">
          <a:extLst>
            <a:ext uri="{FF2B5EF4-FFF2-40B4-BE49-F238E27FC236}">
              <a16:creationId xmlns:a16="http://schemas.microsoft.com/office/drawing/2014/main" id="{FA0388C7-5BF5-45D9-8D7B-A4C6B815B6CE}"/>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7" name="正方形/長方形 166">
          <a:extLst>
            <a:ext uri="{FF2B5EF4-FFF2-40B4-BE49-F238E27FC236}">
              <a16:creationId xmlns:a16="http://schemas.microsoft.com/office/drawing/2014/main" id="{7402CEB8-AE8D-4150-9988-89121B78F927}"/>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8" name="正方形/長方形 167">
          <a:extLst>
            <a:ext uri="{FF2B5EF4-FFF2-40B4-BE49-F238E27FC236}">
              <a16:creationId xmlns:a16="http://schemas.microsoft.com/office/drawing/2014/main" id="{306E37F4-F6FE-49BC-AAC0-2FEDAFFCB5DC}"/>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9" name="テキスト ボックス 168">
          <a:extLst>
            <a:ext uri="{FF2B5EF4-FFF2-40B4-BE49-F238E27FC236}">
              <a16:creationId xmlns:a16="http://schemas.microsoft.com/office/drawing/2014/main" id="{6C6B9531-140D-4412-866A-D7D094424604}"/>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0" name="直線コネクタ 169">
          <a:extLst>
            <a:ext uri="{FF2B5EF4-FFF2-40B4-BE49-F238E27FC236}">
              <a16:creationId xmlns:a16="http://schemas.microsoft.com/office/drawing/2014/main" id="{B9FC4846-BE3D-460F-BC32-DF2041C7776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1" name="テキスト ボックス 170">
          <a:extLst>
            <a:ext uri="{FF2B5EF4-FFF2-40B4-BE49-F238E27FC236}">
              <a16:creationId xmlns:a16="http://schemas.microsoft.com/office/drawing/2014/main" id="{42AC1181-C870-4BC0-873B-0EBC44515745}"/>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2" name="直線コネクタ 171">
          <a:extLst>
            <a:ext uri="{FF2B5EF4-FFF2-40B4-BE49-F238E27FC236}">
              <a16:creationId xmlns:a16="http://schemas.microsoft.com/office/drawing/2014/main" id="{C4613301-BB35-4FDE-9A01-1DB204749026}"/>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3" name="テキスト ボックス 172">
          <a:extLst>
            <a:ext uri="{FF2B5EF4-FFF2-40B4-BE49-F238E27FC236}">
              <a16:creationId xmlns:a16="http://schemas.microsoft.com/office/drawing/2014/main" id="{0F9A59DB-69EF-45C3-81C0-65E8401B26F9}"/>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4" name="直線コネクタ 173">
          <a:extLst>
            <a:ext uri="{FF2B5EF4-FFF2-40B4-BE49-F238E27FC236}">
              <a16:creationId xmlns:a16="http://schemas.microsoft.com/office/drawing/2014/main" id="{925F6C27-BBCB-4924-9B96-01A861B8162F}"/>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5" name="テキスト ボックス 174">
          <a:extLst>
            <a:ext uri="{FF2B5EF4-FFF2-40B4-BE49-F238E27FC236}">
              <a16:creationId xmlns:a16="http://schemas.microsoft.com/office/drawing/2014/main" id="{901F3F9C-0B9C-4DA3-B22F-723BF12EE231}"/>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6" name="直線コネクタ 175">
          <a:extLst>
            <a:ext uri="{FF2B5EF4-FFF2-40B4-BE49-F238E27FC236}">
              <a16:creationId xmlns:a16="http://schemas.microsoft.com/office/drawing/2014/main" id="{8A0F5940-BC44-4AE0-92AE-B24D910A85C0}"/>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7" name="テキスト ボックス 176">
          <a:extLst>
            <a:ext uri="{FF2B5EF4-FFF2-40B4-BE49-F238E27FC236}">
              <a16:creationId xmlns:a16="http://schemas.microsoft.com/office/drawing/2014/main" id="{C371F044-20F3-410F-9AFD-68A753798ED4}"/>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8" name="直線コネクタ 177">
          <a:extLst>
            <a:ext uri="{FF2B5EF4-FFF2-40B4-BE49-F238E27FC236}">
              <a16:creationId xmlns:a16="http://schemas.microsoft.com/office/drawing/2014/main" id="{C37DF0CE-805C-4108-B062-1AE174C61A26}"/>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79" name="テキスト ボックス 178">
          <a:extLst>
            <a:ext uri="{FF2B5EF4-FFF2-40B4-BE49-F238E27FC236}">
              <a16:creationId xmlns:a16="http://schemas.microsoft.com/office/drawing/2014/main" id="{C7979487-8AEA-40AD-B71F-906255589F08}"/>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0" name="直線コネクタ 179">
          <a:extLst>
            <a:ext uri="{FF2B5EF4-FFF2-40B4-BE49-F238E27FC236}">
              <a16:creationId xmlns:a16="http://schemas.microsoft.com/office/drawing/2014/main" id="{3B22DD49-95C8-4159-976A-3FE0F93ABA66}"/>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1" name="テキスト ボックス 180">
          <a:extLst>
            <a:ext uri="{FF2B5EF4-FFF2-40B4-BE49-F238E27FC236}">
              <a16:creationId xmlns:a16="http://schemas.microsoft.com/office/drawing/2014/main" id="{C83D9CC7-8ED1-4323-956D-21CEE766189D}"/>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2" name="直線コネクタ 181">
          <a:extLst>
            <a:ext uri="{FF2B5EF4-FFF2-40B4-BE49-F238E27FC236}">
              <a16:creationId xmlns:a16="http://schemas.microsoft.com/office/drawing/2014/main" id="{F95D00E8-2668-403C-AB25-FCD3655173F9}"/>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3" name="テキスト ボックス 182">
          <a:extLst>
            <a:ext uri="{FF2B5EF4-FFF2-40B4-BE49-F238E27FC236}">
              <a16:creationId xmlns:a16="http://schemas.microsoft.com/office/drawing/2014/main" id="{0416BE33-2B0C-4BEB-A3CC-8CBD3B4292DD}"/>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4" name="【福祉施設】&#10;有形固定資産減価償却率グラフ枠">
          <a:extLst>
            <a:ext uri="{FF2B5EF4-FFF2-40B4-BE49-F238E27FC236}">
              <a16:creationId xmlns:a16="http://schemas.microsoft.com/office/drawing/2014/main" id="{B02581B9-E74E-4BB4-8EBC-4145E67ACA84}"/>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55245</xdr:rowOff>
    </xdr:from>
    <xdr:to>
      <xdr:col>24</xdr:col>
      <xdr:colOff>62865</xdr:colOff>
      <xdr:row>86</xdr:row>
      <xdr:rowOff>114300</xdr:rowOff>
    </xdr:to>
    <xdr:cxnSp macro="">
      <xdr:nvCxnSpPr>
        <xdr:cNvPr id="185" name="直線コネクタ 184">
          <a:extLst>
            <a:ext uri="{FF2B5EF4-FFF2-40B4-BE49-F238E27FC236}">
              <a16:creationId xmlns:a16="http://schemas.microsoft.com/office/drawing/2014/main" id="{59ED5C06-9DB6-4409-BB89-8CFAFF4F221F}"/>
            </a:ext>
          </a:extLst>
        </xdr:cNvPr>
        <xdr:cNvCxnSpPr/>
      </xdr:nvCxnSpPr>
      <xdr:spPr>
        <a:xfrm flipV="1">
          <a:off x="4634865" y="13599795"/>
          <a:ext cx="0" cy="1259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6" name="【福祉施設】&#10;有形固定資産減価償却率最小値テキスト">
          <a:extLst>
            <a:ext uri="{FF2B5EF4-FFF2-40B4-BE49-F238E27FC236}">
              <a16:creationId xmlns:a16="http://schemas.microsoft.com/office/drawing/2014/main" id="{F978FDA4-86A1-485D-AEC6-A818513A8F3D}"/>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7" name="直線コネクタ 186">
          <a:extLst>
            <a:ext uri="{FF2B5EF4-FFF2-40B4-BE49-F238E27FC236}">
              <a16:creationId xmlns:a16="http://schemas.microsoft.com/office/drawing/2014/main" id="{58A2D3C8-5EDF-456D-A64B-91BCAD087E86}"/>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78</xdr:row>
      <xdr:rowOff>1922</xdr:rowOff>
    </xdr:from>
    <xdr:ext cx="405111" cy="259045"/>
    <xdr:sp macro="" textlink="">
      <xdr:nvSpPr>
        <xdr:cNvPr id="188" name="【福祉施設】&#10;有形固定資産減価償却率最大値テキスト">
          <a:extLst>
            <a:ext uri="{FF2B5EF4-FFF2-40B4-BE49-F238E27FC236}">
              <a16:creationId xmlns:a16="http://schemas.microsoft.com/office/drawing/2014/main" id="{F0F4EA4A-5205-4F69-BEE0-777BE1CE4ED9}"/>
            </a:ext>
          </a:extLst>
        </xdr:cNvPr>
        <xdr:cNvSpPr txBox="1"/>
      </xdr:nvSpPr>
      <xdr:spPr>
        <a:xfrm>
          <a:off x="4673600" y="13375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55245</xdr:rowOff>
    </xdr:from>
    <xdr:to>
      <xdr:col>24</xdr:col>
      <xdr:colOff>152400</xdr:colOff>
      <xdr:row>79</xdr:row>
      <xdr:rowOff>55245</xdr:rowOff>
    </xdr:to>
    <xdr:cxnSp macro="">
      <xdr:nvCxnSpPr>
        <xdr:cNvPr id="189" name="直線コネクタ 188">
          <a:extLst>
            <a:ext uri="{FF2B5EF4-FFF2-40B4-BE49-F238E27FC236}">
              <a16:creationId xmlns:a16="http://schemas.microsoft.com/office/drawing/2014/main" id="{7FE7E0DE-C330-4CD2-B468-23E394E62A63}"/>
            </a:ext>
          </a:extLst>
        </xdr:cNvPr>
        <xdr:cNvCxnSpPr/>
      </xdr:nvCxnSpPr>
      <xdr:spPr>
        <a:xfrm>
          <a:off x="4546600" y="13599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74947</xdr:rowOff>
    </xdr:from>
    <xdr:ext cx="405111" cy="259045"/>
    <xdr:sp macro="" textlink="">
      <xdr:nvSpPr>
        <xdr:cNvPr id="190" name="【福祉施設】&#10;有形固定資産減価償却率平均値テキスト">
          <a:extLst>
            <a:ext uri="{FF2B5EF4-FFF2-40B4-BE49-F238E27FC236}">
              <a16:creationId xmlns:a16="http://schemas.microsoft.com/office/drawing/2014/main" id="{568EA111-375C-4B90-BAE4-43F3AD306287}"/>
            </a:ext>
          </a:extLst>
        </xdr:cNvPr>
        <xdr:cNvSpPr txBox="1"/>
      </xdr:nvSpPr>
      <xdr:spPr>
        <a:xfrm>
          <a:off x="4673600" y="139623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52070</xdr:rowOff>
    </xdr:from>
    <xdr:to>
      <xdr:col>24</xdr:col>
      <xdr:colOff>114300</xdr:colOff>
      <xdr:row>82</xdr:row>
      <xdr:rowOff>153670</xdr:rowOff>
    </xdr:to>
    <xdr:sp macro="" textlink="">
      <xdr:nvSpPr>
        <xdr:cNvPr id="191" name="フローチャート: 判断 190">
          <a:extLst>
            <a:ext uri="{FF2B5EF4-FFF2-40B4-BE49-F238E27FC236}">
              <a16:creationId xmlns:a16="http://schemas.microsoft.com/office/drawing/2014/main" id="{3B19CA40-4920-4ACC-BEF1-3744E8AE6C25}"/>
            </a:ext>
          </a:extLst>
        </xdr:cNvPr>
        <xdr:cNvSpPr/>
      </xdr:nvSpPr>
      <xdr:spPr>
        <a:xfrm>
          <a:off x="4584700" y="1411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25400</xdr:rowOff>
    </xdr:from>
    <xdr:to>
      <xdr:col>20</xdr:col>
      <xdr:colOff>38100</xdr:colOff>
      <xdr:row>82</xdr:row>
      <xdr:rowOff>127000</xdr:rowOff>
    </xdr:to>
    <xdr:sp macro="" textlink="">
      <xdr:nvSpPr>
        <xdr:cNvPr id="192" name="フローチャート: 判断 191">
          <a:extLst>
            <a:ext uri="{FF2B5EF4-FFF2-40B4-BE49-F238E27FC236}">
              <a16:creationId xmlns:a16="http://schemas.microsoft.com/office/drawing/2014/main" id="{C90939A9-B7A7-45B6-80D1-ED2944CDF6F1}"/>
            </a:ext>
          </a:extLst>
        </xdr:cNvPr>
        <xdr:cNvSpPr/>
      </xdr:nvSpPr>
      <xdr:spPr>
        <a:xfrm>
          <a:off x="3746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160655</xdr:rowOff>
    </xdr:from>
    <xdr:to>
      <xdr:col>15</xdr:col>
      <xdr:colOff>101600</xdr:colOff>
      <xdr:row>82</xdr:row>
      <xdr:rowOff>90805</xdr:rowOff>
    </xdr:to>
    <xdr:sp macro="" textlink="">
      <xdr:nvSpPr>
        <xdr:cNvPr id="193" name="フローチャート: 判断 192">
          <a:extLst>
            <a:ext uri="{FF2B5EF4-FFF2-40B4-BE49-F238E27FC236}">
              <a16:creationId xmlns:a16="http://schemas.microsoft.com/office/drawing/2014/main" id="{2BB3B284-D301-4C0B-8EBC-E1B8110DE1C7}"/>
            </a:ext>
          </a:extLst>
        </xdr:cNvPr>
        <xdr:cNvSpPr/>
      </xdr:nvSpPr>
      <xdr:spPr>
        <a:xfrm>
          <a:off x="2857500" y="1404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95886</xdr:rowOff>
    </xdr:from>
    <xdr:to>
      <xdr:col>10</xdr:col>
      <xdr:colOff>165100</xdr:colOff>
      <xdr:row>82</xdr:row>
      <xdr:rowOff>26036</xdr:rowOff>
    </xdr:to>
    <xdr:sp macro="" textlink="">
      <xdr:nvSpPr>
        <xdr:cNvPr id="194" name="フローチャート: 判断 193">
          <a:extLst>
            <a:ext uri="{FF2B5EF4-FFF2-40B4-BE49-F238E27FC236}">
              <a16:creationId xmlns:a16="http://schemas.microsoft.com/office/drawing/2014/main" id="{97543309-23AC-4798-A035-8C6374A9EF05}"/>
            </a:ext>
          </a:extLst>
        </xdr:cNvPr>
        <xdr:cNvSpPr/>
      </xdr:nvSpPr>
      <xdr:spPr>
        <a:xfrm>
          <a:off x="1968500" y="13983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137795</xdr:rowOff>
    </xdr:from>
    <xdr:to>
      <xdr:col>6</xdr:col>
      <xdr:colOff>38100</xdr:colOff>
      <xdr:row>82</xdr:row>
      <xdr:rowOff>67945</xdr:rowOff>
    </xdr:to>
    <xdr:sp macro="" textlink="">
      <xdr:nvSpPr>
        <xdr:cNvPr id="195" name="フローチャート: 判断 194">
          <a:extLst>
            <a:ext uri="{FF2B5EF4-FFF2-40B4-BE49-F238E27FC236}">
              <a16:creationId xmlns:a16="http://schemas.microsoft.com/office/drawing/2014/main" id="{1D737253-7B64-4F60-A999-8E4382A42C04}"/>
            </a:ext>
          </a:extLst>
        </xdr:cNvPr>
        <xdr:cNvSpPr/>
      </xdr:nvSpPr>
      <xdr:spPr>
        <a:xfrm>
          <a:off x="1079500" y="1402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6" name="テキスト ボックス 195">
          <a:extLst>
            <a:ext uri="{FF2B5EF4-FFF2-40B4-BE49-F238E27FC236}">
              <a16:creationId xmlns:a16="http://schemas.microsoft.com/office/drawing/2014/main" id="{19D3D01B-C5FF-4E6A-A8CB-DEDB07A34DB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7" name="テキスト ボックス 196">
          <a:extLst>
            <a:ext uri="{FF2B5EF4-FFF2-40B4-BE49-F238E27FC236}">
              <a16:creationId xmlns:a16="http://schemas.microsoft.com/office/drawing/2014/main" id="{475554BD-BDAA-4982-8221-96F9C34E7178}"/>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08F584C7-F995-4A4C-B486-C183C2AB285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663A7BFC-D69D-48D8-AC6B-A4ED4E4C54D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1DDC911E-F4B0-44B7-97F5-571895525EB8}"/>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85</xdr:row>
      <xdr:rowOff>53975</xdr:rowOff>
    </xdr:from>
    <xdr:to>
      <xdr:col>24</xdr:col>
      <xdr:colOff>114300</xdr:colOff>
      <xdr:row>85</xdr:row>
      <xdr:rowOff>155575</xdr:rowOff>
    </xdr:to>
    <xdr:sp macro="" textlink="">
      <xdr:nvSpPr>
        <xdr:cNvPr id="201" name="楕円 200">
          <a:extLst>
            <a:ext uri="{FF2B5EF4-FFF2-40B4-BE49-F238E27FC236}">
              <a16:creationId xmlns:a16="http://schemas.microsoft.com/office/drawing/2014/main" id="{9BD6A848-F602-453D-9B70-03153CCDC6A2}"/>
            </a:ext>
          </a:extLst>
        </xdr:cNvPr>
        <xdr:cNvSpPr/>
      </xdr:nvSpPr>
      <xdr:spPr>
        <a:xfrm>
          <a:off x="4584700" y="14627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32402</xdr:rowOff>
    </xdr:from>
    <xdr:ext cx="405111" cy="259045"/>
    <xdr:sp macro="" textlink="">
      <xdr:nvSpPr>
        <xdr:cNvPr id="202" name="【福祉施設】&#10;有形固定資産減価償却率該当値テキスト">
          <a:extLst>
            <a:ext uri="{FF2B5EF4-FFF2-40B4-BE49-F238E27FC236}">
              <a16:creationId xmlns:a16="http://schemas.microsoft.com/office/drawing/2014/main" id="{DC9F2284-8D41-45B2-8118-8182C79876D0}"/>
            </a:ext>
          </a:extLst>
        </xdr:cNvPr>
        <xdr:cNvSpPr txBox="1"/>
      </xdr:nvSpPr>
      <xdr:spPr>
        <a:xfrm>
          <a:off x="4673600" y="14605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85</xdr:row>
      <xdr:rowOff>42545</xdr:rowOff>
    </xdr:from>
    <xdr:to>
      <xdr:col>20</xdr:col>
      <xdr:colOff>38100</xdr:colOff>
      <xdr:row>85</xdr:row>
      <xdr:rowOff>144145</xdr:rowOff>
    </xdr:to>
    <xdr:sp macro="" textlink="">
      <xdr:nvSpPr>
        <xdr:cNvPr id="203" name="楕円 202">
          <a:extLst>
            <a:ext uri="{FF2B5EF4-FFF2-40B4-BE49-F238E27FC236}">
              <a16:creationId xmlns:a16="http://schemas.microsoft.com/office/drawing/2014/main" id="{7D7F0ED3-0AF1-479F-8191-3571D35C268D}"/>
            </a:ext>
          </a:extLst>
        </xdr:cNvPr>
        <xdr:cNvSpPr/>
      </xdr:nvSpPr>
      <xdr:spPr>
        <a:xfrm>
          <a:off x="3746500" y="14615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93345</xdr:rowOff>
    </xdr:from>
    <xdr:to>
      <xdr:col>24</xdr:col>
      <xdr:colOff>63500</xdr:colOff>
      <xdr:row>85</xdr:row>
      <xdr:rowOff>104775</xdr:rowOff>
    </xdr:to>
    <xdr:cxnSp macro="">
      <xdr:nvCxnSpPr>
        <xdr:cNvPr id="204" name="直線コネクタ 203">
          <a:extLst>
            <a:ext uri="{FF2B5EF4-FFF2-40B4-BE49-F238E27FC236}">
              <a16:creationId xmlns:a16="http://schemas.microsoft.com/office/drawing/2014/main" id="{B4616F4B-2652-4956-ACB9-B5605E181B69}"/>
            </a:ext>
          </a:extLst>
        </xdr:cNvPr>
        <xdr:cNvCxnSpPr/>
      </xdr:nvCxnSpPr>
      <xdr:spPr>
        <a:xfrm>
          <a:off x="3797300" y="14666595"/>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170180</xdr:rowOff>
    </xdr:from>
    <xdr:to>
      <xdr:col>15</xdr:col>
      <xdr:colOff>101600</xdr:colOff>
      <xdr:row>85</xdr:row>
      <xdr:rowOff>100330</xdr:rowOff>
    </xdr:to>
    <xdr:sp macro="" textlink="">
      <xdr:nvSpPr>
        <xdr:cNvPr id="205" name="楕円 204">
          <a:extLst>
            <a:ext uri="{FF2B5EF4-FFF2-40B4-BE49-F238E27FC236}">
              <a16:creationId xmlns:a16="http://schemas.microsoft.com/office/drawing/2014/main" id="{AA3E55A1-D3D6-4B53-815E-8541EF7FA2B1}"/>
            </a:ext>
          </a:extLst>
        </xdr:cNvPr>
        <xdr:cNvSpPr/>
      </xdr:nvSpPr>
      <xdr:spPr>
        <a:xfrm>
          <a:off x="2857500" y="1457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49530</xdr:rowOff>
    </xdr:from>
    <xdr:to>
      <xdr:col>19</xdr:col>
      <xdr:colOff>177800</xdr:colOff>
      <xdr:row>85</xdr:row>
      <xdr:rowOff>93345</xdr:rowOff>
    </xdr:to>
    <xdr:cxnSp macro="">
      <xdr:nvCxnSpPr>
        <xdr:cNvPr id="206" name="直線コネクタ 205">
          <a:extLst>
            <a:ext uri="{FF2B5EF4-FFF2-40B4-BE49-F238E27FC236}">
              <a16:creationId xmlns:a16="http://schemas.microsoft.com/office/drawing/2014/main" id="{5F0F315B-4351-4F52-B595-902AEEEE239D}"/>
            </a:ext>
          </a:extLst>
        </xdr:cNvPr>
        <xdr:cNvCxnSpPr/>
      </xdr:nvCxnSpPr>
      <xdr:spPr>
        <a:xfrm>
          <a:off x="2908300" y="14622780"/>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128270</xdr:rowOff>
    </xdr:from>
    <xdr:to>
      <xdr:col>10</xdr:col>
      <xdr:colOff>165100</xdr:colOff>
      <xdr:row>85</xdr:row>
      <xdr:rowOff>58420</xdr:rowOff>
    </xdr:to>
    <xdr:sp macro="" textlink="">
      <xdr:nvSpPr>
        <xdr:cNvPr id="207" name="楕円 206">
          <a:extLst>
            <a:ext uri="{FF2B5EF4-FFF2-40B4-BE49-F238E27FC236}">
              <a16:creationId xmlns:a16="http://schemas.microsoft.com/office/drawing/2014/main" id="{1BF066E9-E2E2-474E-ACA1-35A98EA70CBD}"/>
            </a:ext>
          </a:extLst>
        </xdr:cNvPr>
        <xdr:cNvSpPr/>
      </xdr:nvSpPr>
      <xdr:spPr>
        <a:xfrm>
          <a:off x="1968500" y="1453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7620</xdr:rowOff>
    </xdr:from>
    <xdr:to>
      <xdr:col>15</xdr:col>
      <xdr:colOff>50800</xdr:colOff>
      <xdr:row>85</xdr:row>
      <xdr:rowOff>49530</xdr:rowOff>
    </xdr:to>
    <xdr:cxnSp macro="">
      <xdr:nvCxnSpPr>
        <xdr:cNvPr id="208" name="直線コネクタ 207">
          <a:extLst>
            <a:ext uri="{FF2B5EF4-FFF2-40B4-BE49-F238E27FC236}">
              <a16:creationId xmlns:a16="http://schemas.microsoft.com/office/drawing/2014/main" id="{A437A643-D810-456F-ADDB-18F79ECEAAD2}"/>
            </a:ext>
          </a:extLst>
        </xdr:cNvPr>
        <xdr:cNvCxnSpPr/>
      </xdr:nvCxnSpPr>
      <xdr:spPr>
        <a:xfrm>
          <a:off x="2019300" y="1458087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86361</xdr:rowOff>
    </xdr:from>
    <xdr:to>
      <xdr:col>6</xdr:col>
      <xdr:colOff>38100</xdr:colOff>
      <xdr:row>85</xdr:row>
      <xdr:rowOff>16511</xdr:rowOff>
    </xdr:to>
    <xdr:sp macro="" textlink="">
      <xdr:nvSpPr>
        <xdr:cNvPr id="209" name="楕円 208">
          <a:extLst>
            <a:ext uri="{FF2B5EF4-FFF2-40B4-BE49-F238E27FC236}">
              <a16:creationId xmlns:a16="http://schemas.microsoft.com/office/drawing/2014/main" id="{41FFE80A-0515-4A12-B771-08D4E330E91E}"/>
            </a:ext>
          </a:extLst>
        </xdr:cNvPr>
        <xdr:cNvSpPr/>
      </xdr:nvSpPr>
      <xdr:spPr>
        <a:xfrm>
          <a:off x="1079500" y="14488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137161</xdr:rowOff>
    </xdr:from>
    <xdr:to>
      <xdr:col>10</xdr:col>
      <xdr:colOff>114300</xdr:colOff>
      <xdr:row>85</xdr:row>
      <xdr:rowOff>7620</xdr:rowOff>
    </xdr:to>
    <xdr:cxnSp macro="">
      <xdr:nvCxnSpPr>
        <xdr:cNvPr id="210" name="直線コネクタ 209">
          <a:extLst>
            <a:ext uri="{FF2B5EF4-FFF2-40B4-BE49-F238E27FC236}">
              <a16:creationId xmlns:a16="http://schemas.microsoft.com/office/drawing/2014/main" id="{44FAE9FA-A776-4DAA-BB91-C0D9EB0E8688}"/>
            </a:ext>
          </a:extLst>
        </xdr:cNvPr>
        <xdr:cNvCxnSpPr/>
      </xdr:nvCxnSpPr>
      <xdr:spPr>
        <a:xfrm>
          <a:off x="1130300" y="14538961"/>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143527</xdr:rowOff>
    </xdr:from>
    <xdr:ext cx="405111" cy="259045"/>
    <xdr:sp macro="" textlink="">
      <xdr:nvSpPr>
        <xdr:cNvPr id="211" name="n_1aveValue【福祉施設】&#10;有形固定資産減価償却率">
          <a:extLst>
            <a:ext uri="{FF2B5EF4-FFF2-40B4-BE49-F238E27FC236}">
              <a16:creationId xmlns:a16="http://schemas.microsoft.com/office/drawing/2014/main" id="{228882AB-50B7-4377-B01C-8C916651AE80}"/>
            </a:ext>
          </a:extLst>
        </xdr:cNvPr>
        <xdr:cNvSpPr txBox="1"/>
      </xdr:nvSpPr>
      <xdr:spPr>
        <a:xfrm>
          <a:off x="3582044" y="13859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107332</xdr:rowOff>
    </xdr:from>
    <xdr:ext cx="405111" cy="259045"/>
    <xdr:sp macro="" textlink="">
      <xdr:nvSpPr>
        <xdr:cNvPr id="212" name="n_2aveValue【福祉施設】&#10;有形固定資産減価償却率">
          <a:extLst>
            <a:ext uri="{FF2B5EF4-FFF2-40B4-BE49-F238E27FC236}">
              <a16:creationId xmlns:a16="http://schemas.microsoft.com/office/drawing/2014/main" id="{BFDA7DCB-6CE4-4308-AB91-18212357E948}"/>
            </a:ext>
          </a:extLst>
        </xdr:cNvPr>
        <xdr:cNvSpPr txBox="1"/>
      </xdr:nvSpPr>
      <xdr:spPr>
        <a:xfrm>
          <a:off x="2705744" y="1382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42563</xdr:rowOff>
    </xdr:from>
    <xdr:ext cx="405111" cy="259045"/>
    <xdr:sp macro="" textlink="">
      <xdr:nvSpPr>
        <xdr:cNvPr id="213" name="n_3aveValue【福祉施設】&#10;有形固定資産減価償却率">
          <a:extLst>
            <a:ext uri="{FF2B5EF4-FFF2-40B4-BE49-F238E27FC236}">
              <a16:creationId xmlns:a16="http://schemas.microsoft.com/office/drawing/2014/main" id="{C9598138-1499-4E53-81B6-C316EE1D3D03}"/>
            </a:ext>
          </a:extLst>
        </xdr:cNvPr>
        <xdr:cNvSpPr txBox="1"/>
      </xdr:nvSpPr>
      <xdr:spPr>
        <a:xfrm>
          <a:off x="1816744" y="13758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84472</xdr:rowOff>
    </xdr:from>
    <xdr:ext cx="405111" cy="259045"/>
    <xdr:sp macro="" textlink="">
      <xdr:nvSpPr>
        <xdr:cNvPr id="214" name="n_4aveValue【福祉施設】&#10;有形固定資産減価償却率">
          <a:extLst>
            <a:ext uri="{FF2B5EF4-FFF2-40B4-BE49-F238E27FC236}">
              <a16:creationId xmlns:a16="http://schemas.microsoft.com/office/drawing/2014/main" id="{FBB7021F-0038-4F94-B740-AEF695745826}"/>
            </a:ext>
          </a:extLst>
        </xdr:cNvPr>
        <xdr:cNvSpPr txBox="1"/>
      </xdr:nvSpPr>
      <xdr:spPr>
        <a:xfrm>
          <a:off x="927744" y="138004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135272</xdr:rowOff>
    </xdr:from>
    <xdr:ext cx="405111" cy="259045"/>
    <xdr:sp macro="" textlink="">
      <xdr:nvSpPr>
        <xdr:cNvPr id="215" name="n_1mainValue【福祉施設】&#10;有形固定資産減価償却率">
          <a:extLst>
            <a:ext uri="{FF2B5EF4-FFF2-40B4-BE49-F238E27FC236}">
              <a16:creationId xmlns:a16="http://schemas.microsoft.com/office/drawing/2014/main" id="{CC4F5CBC-CED2-436A-9A7D-939F45282CFD}"/>
            </a:ext>
          </a:extLst>
        </xdr:cNvPr>
        <xdr:cNvSpPr txBox="1"/>
      </xdr:nvSpPr>
      <xdr:spPr>
        <a:xfrm>
          <a:off x="3582044" y="14708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85</xdr:row>
      <xdr:rowOff>91457</xdr:rowOff>
    </xdr:from>
    <xdr:ext cx="405111" cy="259045"/>
    <xdr:sp macro="" textlink="">
      <xdr:nvSpPr>
        <xdr:cNvPr id="216" name="n_2mainValue【福祉施設】&#10;有形固定資産減価償却率">
          <a:extLst>
            <a:ext uri="{FF2B5EF4-FFF2-40B4-BE49-F238E27FC236}">
              <a16:creationId xmlns:a16="http://schemas.microsoft.com/office/drawing/2014/main" id="{83B18FB7-03AA-432D-BFE7-3FF5DF75B88D}"/>
            </a:ext>
          </a:extLst>
        </xdr:cNvPr>
        <xdr:cNvSpPr txBox="1"/>
      </xdr:nvSpPr>
      <xdr:spPr>
        <a:xfrm>
          <a:off x="2705744" y="1466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85</xdr:row>
      <xdr:rowOff>49547</xdr:rowOff>
    </xdr:from>
    <xdr:ext cx="405111" cy="259045"/>
    <xdr:sp macro="" textlink="">
      <xdr:nvSpPr>
        <xdr:cNvPr id="217" name="n_3mainValue【福祉施設】&#10;有形固定資産減価償却率">
          <a:extLst>
            <a:ext uri="{FF2B5EF4-FFF2-40B4-BE49-F238E27FC236}">
              <a16:creationId xmlns:a16="http://schemas.microsoft.com/office/drawing/2014/main" id="{4E7AFAF4-8BDA-4AC1-A07A-B9E5F64ACEC1}"/>
            </a:ext>
          </a:extLst>
        </xdr:cNvPr>
        <xdr:cNvSpPr txBox="1"/>
      </xdr:nvSpPr>
      <xdr:spPr>
        <a:xfrm>
          <a:off x="1816744" y="14622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85</xdr:row>
      <xdr:rowOff>7638</xdr:rowOff>
    </xdr:from>
    <xdr:ext cx="405111" cy="259045"/>
    <xdr:sp macro="" textlink="">
      <xdr:nvSpPr>
        <xdr:cNvPr id="218" name="n_4mainValue【福祉施設】&#10;有形固定資産減価償却率">
          <a:extLst>
            <a:ext uri="{FF2B5EF4-FFF2-40B4-BE49-F238E27FC236}">
              <a16:creationId xmlns:a16="http://schemas.microsoft.com/office/drawing/2014/main" id="{D0306CF2-C21D-44FD-860E-E989287BB2F2}"/>
            </a:ext>
          </a:extLst>
        </xdr:cNvPr>
        <xdr:cNvSpPr txBox="1"/>
      </xdr:nvSpPr>
      <xdr:spPr>
        <a:xfrm>
          <a:off x="927744" y="14580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19" name="正方形/長方形 218">
          <a:extLst>
            <a:ext uri="{FF2B5EF4-FFF2-40B4-BE49-F238E27FC236}">
              <a16:creationId xmlns:a16="http://schemas.microsoft.com/office/drawing/2014/main" id="{E4BBCD36-96C2-4FD3-B5E6-DBB006A75EFD}"/>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0" name="正方形/長方形 219">
          <a:extLst>
            <a:ext uri="{FF2B5EF4-FFF2-40B4-BE49-F238E27FC236}">
              <a16:creationId xmlns:a16="http://schemas.microsoft.com/office/drawing/2014/main" id="{1693E421-416C-4E55-A515-ADC29D90A971}"/>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1" name="正方形/長方形 220">
          <a:extLst>
            <a:ext uri="{FF2B5EF4-FFF2-40B4-BE49-F238E27FC236}">
              <a16:creationId xmlns:a16="http://schemas.microsoft.com/office/drawing/2014/main" id="{8F1D25C5-71DB-4863-94C9-D0407BF082E2}"/>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2" name="正方形/長方形 221">
          <a:extLst>
            <a:ext uri="{FF2B5EF4-FFF2-40B4-BE49-F238E27FC236}">
              <a16:creationId xmlns:a16="http://schemas.microsoft.com/office/drawing/2014/main" id="{FA15DF3E-AB07-420C-B1EC-D9F90F55ECF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3" name="正方形/長方形 222">
          <a:extLst>
            <a:ext uri="{FF2B5EF4-FFF2-40B4-BE49-F238E27FC236}">
              <a16:creationId xmlns:a16="http://schemas.microsoft.com/office/drawing/2014/main" id="{3BD25AF7-0602-4A95-88CA-04F77D94C34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4" name="正方形/長方形 223">
          <a:extLst>
            <a:ext uri="{FF2B5EF4-FFF2-40B4-BE49-F238E27FC236}">
              <a16:creationId xmlns:a16="http://schemas.microsoft.com/office/drawing/2014/main" id="{DF0C99F8-16C1-4315-A915-810310AE688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5" name="正方形/長方形 224">
          <a:extLst>
            <a:ext uri="{FF2B5EF4-FFF2-40B4-BE49-F238E27FC236}">
              <a16:creationId xmlns:a16="http://schemas.microsoft.com/office/drawing/2014/main" id="{C8A986EB-FEC3-4D1D-952E-E7A5D46A0CDA}"/>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6" name="正方形/長方形 225">
          <a:extLst>
            <a:ext uri="{FF2B5EF4-FFF2-40B4-BE49-F238E27FC236}">
              <a16:creationId xmlns:a16="http://schemas.microsoft.com/office/drawing/2014/main" id="{1ACD4E6C-C614-4159-8309-591F77723DAB}"/>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7" name="テキスト ボックス 226">
          <a:extLst>
            <a:ext uri="{FF2B5EF4-FFF2-40B4-BE49-F238E27FC236}">
              <a16:creationId xmlns:a16="http://schemas.microsoft.com/office/drawing/2014/main" id="{C49C7CE3-78B4-4F19-A72D-BC652B12F5C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28" name="直線コネクタ 227">
          <a:extLst>
            <a:ext uri="{FF2B5EF4-FFF2-40B4-BE49-F238E27FC236}">
              <a16:creationId xmlns:a16="http://schemas.microsoft.com/office/drawing/2014/main" id="{6BCD3670-85EE-4113-BA50-A75D1FE8CFB0}"/>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85</xdr:row>
      <xdr:rowOff>95250</xdr:rowOff>
    </xdr:from>
    <xdr:to>
      <xdr:col>59</xdr:col>
      <xdr:colOff>50800</xdr:colOff>
      <xdr:row>85</xdr:row>
      <xdr:rowOff>95250</xdr:rowOff>
    </xdr:to>
    <xdr:cxnSp macro="">
      <xdr:nvCxnSpPr>
        <xdr:cNvPr id="229" name="直線コネクタ 228">
          <a:extLst>
            <a:ext uri="{FF2B5EF4-FFF2-40B4-BE49-F238E27FC236}">
              <a16:creationId xmlns:a16="http://schemas.microsoft.com/office/drawing/2014/main" id="{AA10581C-70AE-4FAE-9DAE-84F598E7FA05}"/>
            </a:ext>
          </a:extLst>
        </xdr:cNvPr>
        <xdr:cNvCxnSpPr/>
      </xdr:nvCxnSpPr>
      <xdr:spPr>
        <a:xfrm>
          <a:off x="6604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124477</xdr:rowOff>
    </xdr:from>
    <xdr:ext cx="467179" cy="259045"/>
    <xdr:sp macro="" textlink="">
      <xdr:nvSpPr>
        <xdr:cNvPr id="230" name="テキスト ボックス 229">
          <a:extLst>
            <a:ext uri="{FF2B5EF4-FFF2-40B4-BE49-F238E27FC236}">
              <a16:creationId xmlns:a16="http://schemas.microsoft.com/office/drawing/2014/main" id="{C86CE6B1-93E1-449C-9831-929A724D5BAD}"/>
            </a:ext>
          </a:extLst>
        </xdr:cNvPr>
        <xdr:cNvSpPr txBox="1"/>
      </xdr:nvSpPr>
      <xdr:spPr>
        <a:xfrm>
          <a:off x="6136821" y="1452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1" name="直線コネクタ 230">
          <a:extLst>
            <a:ext uri="{FF2B5EF4-FFF2-40B4-BE49-F238E27FC236}">
              <a16:creationId xmlns:a16="http://schemas.microsoft.com/office/drawing/2014/main" id="{41B0BBAA-2A36-4DBD-9CD6-2D9E45FF69F1}"/>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2" name="テキスト ボックス 231">
          <a:extLst>
            <a:ext uri="{FF2B5EF4-FFF2-40B4-BE49-F238E27FC236}">
              <a16:creationId xmlns:a16="http://schemas.microsoft.com/office/drawing/2014/main" id="{36AB13FF-B196-4EE0-B0F5-7DF1D8F1BDD8}"/>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152400</xdr:rowOff>
    </xdr:from>
    <xdr:to>
      <xdr:col>59</xdr:col>
      <xdr:colOff>50800</xdr:colOff>
      <xdr:row>78</xdr:row>
      <xdr:rowOff>152400</xdr:rowOff>
    </xdr:to>
    <xdr:cxnSp macro="">
      <xdr:nvCxnSpPr>
        <xdr:cNvPr id="233" name="直線コネクタ 232">
          <a:extLst>
            <a:ext uri="{FF2B5EF4-FFF2-40B4-BE49-F238E27FC236}">
              <a16:creationId xmlns:a16="http://schemas.microsoft.com/office/drawing/2014/main" id="{4BD2DC98-79DC-4CCB-853A-D22AD64D3118}"/>
            </a:ext>
          </a:extLst>
        </xdr:cNvPr>
        <xdr:cNvCxnSpPr/>
      </xdr:nvCxnSpPr>
      <xdr:spPr>
        <a:xfrm>
          <a:off x="6604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10177</xdr:rowOff>
    </xdr:from>
    <xdr:ext cx="467179" cy="259045"/>
    <xdr:sp macro="" textlink="">
      <xdr:nvSpPr>
        <xdr:cNvPr id="234" name="テキスト ボックス 233">
          <a:extLst>
            <a:ext uri="{FF2B5EF4-FFF2-40B4-BE49-F238E27FC236}">
              <a16:creationId xmlns:a16="http://schemas.microsoft.com/office/drawing/2014/main" id="{5E5DBC78-6DC8-4152-8C1F-B1C51C2C52F2}"/>
            </a:ext>
          </a:extLst>
        </xdr:cNvPr>
        <xdr:cNvSpPr txBox="1"/>
      </xdr:nvSpPr>
      <xdr:spPr>
        <a:xfrm>
          <a:off x="6136821" y="1338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5" name="直線コネクタ 234">
          <a:extLst>
            <a:ext uri="{FF2B5EF4-FFF2-40B4-BE49-F238E27FC236}">
              <a16:creationId xmlns:a16="http://schemas.microsoft.com/office/drawing/2014/main" id="{F834A91C-DE40-4E87-9BAE-133ACB9AF1F6}"/>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36" name="テキスト ボックス 235">
          <a:extLst>
            <a:ext uri="{FF2B5EF4-FFF2-40B4-BE49-F238E27FC236}">
              <a16:creationId xmlns:a16="http://schemas.microsoft.com/office/drawing/2014/main" id="{D2B700A2-FAE3-40BF-98FF-DF16483CD421}"/>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37" name="【福祉施設】&#10;一人当たり面積グラフ枠">
          <a:extLst>
            <a:ext uri="{FF2B5EF4-FFF2-40B4-BE49-F238E27FC236}">
              <a16:creationId xmlns:a16="http://schemas.microsoft.com/office/drawing/2014/main" id="{0D625C06-2A75-45ED-9B4D-AF0A9360EB1D}"/>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168402</xdr:rowOff>
    </xdr:from>
    <xdr:to>
      <xdr:col>54</xdr:col>
      <xdr:colOff>189865</xdr:colOff>
      <xdr:row>85</xdr:row>
      <xdr:rowOff>75819</xdr:rowOff>
    </xdr:to>
    <xdr:cxnSp macro="">
      <xdr:nvCxnSpPr>
        <xdr:cNvPr id="238" name="直線コネクタ 237">
          <a:extLst>
            <a:ext uri="{FF2B5EF4-FFF2-40B4-BE49-F238E27FC236}">
              <a16:creationId xmlns:a16="http://schemas.microsoft.com/office/drawing/2014/main" id="{88EB9EBB-56D5-4C7A-AFBB-637E497EF5A7}"/>
            </a:ext>
          </a:extLst>
        </xdr:cNvPr>
        <xdr:cNvCxnSpPr/>
      </xdr:nvCxnSpPr>
      <xdr:spPr>
        <a:xfrm flipV="1">
          <a:off x="10476865" y="13370052"/>
          <a:ext cx="0" cy="1279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79646</xdr:rowOff>
    </xdr:from>
    <xdr:ext cx="469744" cy="259045"/>
    <xdr:sp macro="" textlink="">
      <xdr:nvSpPr>
        <xdr:cNvPr id="239" name="【福祉施設】&#10;一人当たり面積最小値テキスト">
          <a:extLst>
            <a:ext uri="{FF2B5EF4-FFF2-40B4-BE49-F238E27FC236}">
              <a16:creationId xmlns:a16="http://schemas.microsoft.com/office/drawing/2014/main" id="{50990350-F864-4634-BB1F-D27708FF58CB}"/>
            </a:ext>
          </a:extLst>
        </xdr:cNvPr>
        <xdr:cNvSpPr txBox="1"/>
      </xdr:nvSpPr>
      <xdr:spPr>
        <a:xfrm>
          <a:off x="10515600" y="14652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85</xdr:row>
      <xdr:rowOff>75819</xdr:rowOff>
    </xdr:from>
    <xdr:to>
      <xdr:col>55</xdr:col>
      <xdr:colOff>88900</xdr:colOff>
      <xdr:row>85</xdr:row>
      <xdr:rowOff>75819</xdr:rowOff>
    </xdr:to>
    <xdr:cxnSp macro="">
      <xdr:nvCxnSpPr>
        <xdr:cNvPr id="240" name="直線コネクタ 239">
          <a:extLst>
            <a:ext uri="{FF2B5EF4-FFF2-40B4-BE49-F238E27FC236}">
              <a16:creationId xmlns:a16="http://schemas.microsoft.com/office/drawing/2014/main" id="{672B5904-B2BF-45C0-9387-D6FF9ED39F54}"/>
            </a:ext>
          </a:extLst>
        </xdr:cNvPr>
        <xdr:cNvCxnSpPr/>
      </xdr:nvCxnSpPr>
      <xdr:spPr>
        <a:xfrm>
          <a:off x="10388600" y="146490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115079</xdr:rowOff>
    </xdr:from>
    <xdr:ext cx="469744" cy="259045"/>
    <xdr:sp macro="" textlink="">
      <xdr:nvSpPr>
        <xdr:cNvPr id="241" name="【福祉施設】&#10;一人当たり面積最大値テキスト">
          <a:extLst>
            <a:ext uri="{FF2B5EF4-FFF2-40B4-BE49-F238E27FC236}">
              <a16:creationId xmlns:a16="http://schemas.microsoft.com/office/drawing/2014/main" id="{09502FD2-8AD1-4BB1-8912-98A215262D6D}"/>
            </a:ext>
          </a:extLst>
        </xdr:cNvPr>
        <xdr:cNvSpPr txBox="1"/>
      </xdr:nvSpPr>
      <xdr:spPr>
        <a:xfrm>
          <a:off x="10515600" y="13145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168402</xdr:rowOff>
    </xdr:from>
    <xdr:to>
      <xdr:col>55</xdr:col>
      <xdr:colOff>88900</xdr:colOff>
      <xdr:row>77</xdr:row>
      <xdr:rowOff>168402</xdr:rowOff>
    </xdr:to>
    <xdr:cxnSp macro="">
      <xdr:nvCxnSpPr>
        <xdr:cNvPr id="242" name="直線コネクタ 241">
          <a:extLst>
            <a:ext uri="{FF2B5EF4-FFF2-40B4-BE49-F238E27FC236}">
              <a16:creationId xmlns:a16="http://schemas.microsoft.com/office/drawing/2014/main" id="{8476B246-8FB2-4E03-88F9-C4545AC506CA}"/>
            </a:ext>
          </a:extLst>
        </xdr:cNvPr>
        <xdr:cNvCxnSpPr/>
      </xdr:nvCxnSpPr>
      <xdr:spPr>
        <a:xfrm>
          <a:off x="10388600" y="13370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22750</xdr:rowOff>
    </xdr:from>
    <xdr:ext cx="469744" cy="259045"/>
    <xdr:sp macro="" textlink="">
      <xdr:nvSpPr>
        <xdr:cNvPr id="243" name="【福祉施設】&#10;一人当たり面積平均値テキスト">
          <a:extLst>
            <a:ext uri="{FF2B5EF4-FFF2-40B4-BE49-F238E27FC236}">
              <a16:creationId xmlns:a16="http://schemas.microsoft.com/office/drawing/2014/main" id="{4E92574F-63D1-43BA-9C5A-E13902290FE5}"/>
            </a:ext>
          </a:extLst>
        </xdr:cNvPr>
        <xdr:cNvSpPr txBox="1"/>
      </xdr:nvSpPr>
      <xdr:spPr>
        <a:xfrm>
          <a:off x="10515600" y="142531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171323</xdr:rowOff>
    </xdr:from>
    <xdr:to>
      <xdr:col>55</xdr:col>
      <xdr:colOff>50800</xdr:colOff>
      <xdr:row>84</xdr:row>
      <xdr:rowOff>101473</xdr:rowOff>
    </xdr:to>
    <xdr:sp macro="" textlink="">
      <xdr:nvSpPr>
        <xdr:cNvPr id="244" name="フローチャート: 判断 243">
          <a:extLst>
            <a:ext uri="{FF2B5EF4-FFF2-40B4-BE49-F238E27FC236}">
              <a16:creationId xmlns:a16="http://schemas.microsoft.com/office/drawing/2014/main" id="{560756D0-1705-48CC-B60E-9F2620D8605E}"/>
            </a:ext>
          </a:extLst>
        </xdr:cNvPr>
        <xdr:cNvSpPr/>
      </xdr:nvSpPr>
      <xdr:spPr>
        <a:xfrm>
          <a:off x="10426700" y="14401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145035</xdr:rowOff>
    </xdr:from>
    <xdr:to>
      <xdr:col>50</xdr:col>
      <xdr:colOff>165100</xdr:colOff>
      <xdr:row>84</xdr:row>
      <xdr:rowOff>75185</xdr:rowOff>
    </xdr:to>
    <xdr:sp macro="" textlink="">
      <xdr:nvSpPr>
        <xdr:cNvPr id="245" name="フローチャート: 判断 244">
          <a:extLst>
            <a:ext uri="{FF2B5EF4-FFF2-40B4-BE49-F238E27FC236}">
              <a16:creationId xmlns:a16="http://schemas.microsoft.com/office/drawing/2014/main" id="{3C829C92-7542-4AAD-B712-2070DCBB7BF2}"/>
            </a:ext>
          </a:extLst>
        </xdr:cNvPr>
        <xdr:cNvSpPr/>
      </xdr:nvSpPr>
      <xdr:spPr>
        <a:xfrm>
          <a:off x="9588500" y="14375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150749</xdr:rowOff>
    </xdr:from>
    <xdr:to>
      <xdr:col>46</xdr:col>
      <xdr:colOff>38100</xdr:colOff>
      <xdr:row>84</xdr:row>
      <xdr:rowOff>80899</xdr:rowOff>
    </xdr:to>
    <xdr:sp macro="" textlink="">
      <xdr:nvSpPr>
        <xdr:cNvPr id="246" name="フローチャート: 判断 245">
          <a:extLst>
            <a:ext uri="{FF2B5EF4-FFF2-40B4-BE49-F238E27FC236}">
              <a16:creationId xmlns:a16="http://schemas.microsoft.com/office/drawing/2014/main" id="{9B126678-A383-4094-99A2-6648CC67AC13}"/>
            </a:ext>
          </a:extLst>
        </xdr:cNvPr>
        <xdr:cNvSpPr/>
      </xdr:nvSpPr>
      <xdr:spPr>
        <a:xfrm>
          <a:off x="8699500" y="14381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1015</xdr:rowOff>
    </xdr:from>
    <xdr:to>
      <xdr:col>41</xdr:col>
      <xdr:colOff>101600</xdr:colOff>
      <xdr:row>84</xdr:row>
      <xdr:rowOff>102615</xdr:rowOff>
    </xdr:to>
    <xdr:sp macro="" textlink="">
      <xdr:nvSpPr>
        <xdr:cNvPr id="247" name="フローチャート: 判断 246">
          <a:extLst>
            <a:ext uri="{FF2B5EF4-FFF2-40B4-BE49-F238E27FC236}">
              <a16:creationId xmlns:a16="http://schemas.microsoft.com/office/drawing/2014/main" id="{014FA9C3-9FA0-4A57-911F-8ED9791A0803}"/>
            </a:ext>
          </a:extLst>
        </xdr:cNvPr>
        <xdr:cNvSpPr/>
      </xdr:nvSpPr>
      <xdr:spPr>
        <a:xfrm>
          <a:off x="7810500" y="1440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141605</xdr:rowOff>
    </xdr:from>
    <xdr:to>
      <xdr:col>36</xdr:col>
      <xdr:colOff>165100</xdr:colOff>
      <xdr:row>84</xdr:row>
      <xdr:rowOff>71755</xdr:rowOff>
    </xdr:to>
    <xdr:sp macro="" textlink="">
      <xdr:nvSpPr>
        <xdr:cNvPr id="248" name="フローチャート: 判断 247">
          <a:extLst>
            <a:ext uri="{FF2B5EF4-FFF2-40B4-BE49-F238E27FC236}">
              <a16:creationId xmlns:a16="http://schemas.microsoft.com/office/drawing/2014/main" id="{1863AE09-8F72-45A5-A098-C5B02FB9AD7F}"/>
            </a:ext>
          </a:extLst>
        </xdr:cNvPr>
        <xdr:cNvSpPr/>
      </xdr:nvSpPr>
      <xdr:spPr>
        <a:xfrm>
          <a:off x="6921500" y="14371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49" name="テキスト ボックス 248">
          <a:extLst>
            <a:ext uri="{FF2B5EF4-FFF2-40B4-BE49-F238E27FC236}">
              <a16:creationId xmlns:a16="http://schemas.microsoft.com/office/drawing/2014/main" id="{5E41956E-A0A3-452B-A647-D4F3527A983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0" name="テキスト ボックス 249">
          <a:extLst>
            <a:ext uri="{FF2B5EF4-FFF2-40B4-BE49-F238E27FC236}">
              <a16:creationId xmlns:a16="http://schemas.microsoft.com/office/drawing/2014/main" id="{665794DC-8E6B-47F8-A087-814FA1E6581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1" name="テキスト ボックス 250">
          <a:extLst>
            <a:ext uri="{FF2B5EF4-FFF2-40B4-BE49-F238E27FC236}">
              <a16:creationId xmlns:a16="http://schemas.microsoft.com/office/drawing/2014/main" id="{24625E55-BA07-4756-809C-81E19196C80A}"/>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2" name="テキスト ボックス 251">
          <a:extLst>
            <a:ext uri="{FF2B5EF4-FFF2-40B4-BE49-F238E27FC236}">
              <a16:creationId xmlns:a16="http://schemas.microsoft.com/office/drawing/2014/main" id="{A41ADBCD-7A95-448D-8DFF-C1ABDC86D8E4}"/>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3" name="テキスト ボックス 252">
          <a:extLst>
            <a:ext uri="{FF2B5EF4-FFF2-40B4-BE49-F238E27FC236}">
              <a16:creationId xmlns:a16="http://schemas.microsoft.com/office/drawing/2014/main" id="{781340C1-E14B-40BB-AD4F-A5A2317C2A9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131890</xdr:rowOff>
    </xdr:from>
    <xdr:to>
      <xdr:col>55</xdr:col>
      <xdr:colOff>50800</xdr:colOff>
      <xdr:row>85</xdr:row>
      <xdr:rowOff>62040</xdr:rowOff>
    </xdr:to>
    <xdr:sp macro="" textlink="">
      <xdr:nvSpPr>
        <xdr:cNvPr id="254" name="楕円 253">
          <a:extLst>
            <a:ext uri="{FF2B5EF4-FFF2-40B4-BE49-F238E27FC236}">
              <a16:creationId xmlns:a16="http://schemas.microsoft.com/office/drawing/2014/main" id="{CC50ED41-F6D3-4D56-A054-7C260485F632}"/>
            </a:ext>
          </a:extLst>
        </xdr:cNvPr>
        <xdr:cNvSpPr/>
      </xdr:nvSpPr>
      <xdr:spPr>
        <a:xfrm>
          <a:off x="10426700" y="1453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46817</xdr:rowOff>
    </xdr:from>
    <xdr:ext cx="469744" cy="259045"/>
    <xdr:sp macro="" textlink="">
      <xdr:nvSpPr>
        <xdr:cNvPr id="255" name="【福祉施設】&#10;一人当たり面積該当値テキスト">
          <a:extLst>
            <a:ext uri="{FF2B5EF4-FFF2-40B4-BE49-F238E27FC236}">
              <a16:creationId xmlns:a16="http://schemas.microsoft.com/office/drawing/2014/main" id="{A19A8C6E-5254-4470-8382-886889D3D573}"/>
            </a:ext>
          </a:extLst>
        </xdr:cNvPr>
        <xdr:cNvSpPr txBox="1"/>
      </xdr:nvSpPr>
      <xdr:spPr>
        <a:xfrm>
          <a:off x="10515600" y="14448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132462</xdr:rowOff>
    </xdr:from>
    <xdr:to>
      <xdr:col>50</xdr:col>
      <xdr:colOff>165100</xdr:colOff>
      <xdr:row>85</xdr:row>
      <xdr:rowOff>62612</xdr:rowOff>
    </xdr:to>
    <xdr:sp macro="" textlink="">
      <xdr:nvSpPr>
        <xdr:cNvPr id="256" name="楕円 255">
          <a:extLst>
            <a:ext uri="{FF2B5EF4-FFF2-40B4-BE49-F238E27FC236}">
              <a16:creationId xmlns:a16="http://schemas.microsoft.com/office/drawing/2014/main" id="{3E2EA574-FB91-495F-8D7E-DBEEEAF99164}"/>
            </a:ext>
          </a:extLst>
        </xdr:cNvPr>
        <xdr:cNvSpPr/>
      </xdr:nvSpPr>
      <xdr:spPr>
        <a:xfrm>
          <a:off x="9588500" y="14534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11240</xdr:rowOff>
    </xdr:from>
    <xdr:to>
      <xdr:col>55</xdr:col>
      <xdr:colOff>0</xdr:colOff>
      <xdr:row>85</xdr:row>
      <xdr:rowOff>11812</xdr:rowOff>
    </xdr:to>
    <xdr:cxnSp macro="">
      <xdr:nvCxnSpPr>
        <xdr:cNvPr id="257" name="直線コネクタ 256">
          <a:extLst>
            <a:ext uri="{FF2B5EF4-FFF2-40B4-BE49-F238E27FC236}">
              <a16:creationId xmlns:a16="http://schemas.microsoft.com/office/drawing/2014/main" id="{36E7D37D-CB3C-4A40-ABD6-E287636BB784}"/>
            </a:ext>
          </a:extLst>
        </xdr:cNvPr>
        <xdr:cNvCxnSpPr/>
      </xdr:nvCxnSpPr>
      <xdr:spPr>
        <a:xfrm flipV="1">
          <a:off x="9639300" y="14584490"/>
          <a:ext cx="838200" cy="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133604</xdr:rowOff>
    </xdr:from>
    <xdr:to>
      <xdr:col>46</xdr:col>
      <xdr:colOff>38100</xdr:colOff>
      <xdr:row>85</xdr:row>
      <xdr:rowOff>63754</xdr:rowOff>
    </xdr:to>
    <xdr:sp macro="" textlink="">
      <xdr:nvSpPr>
        <xdr:cNvPr id="258" name="楕円 257">
          <a:extLst>
            <a:ext uri="{FF2B5EF4-FFF2-40B4-BE49-F238E27FC236}">
              <a16:creationId xmlns:a16="http://schemas.microsoft.com/office/drawing/2014/main" id="{CF5604E8-3919-4C71-B191-F1E3F1FDAC10}"/>
            </a:ext>
          </a:extLst>
        </xdr:cNvPr>
        <xdr:cNvSpPr/>
      </xdr:nvSpPr>
      <xdr:spPr>
        <a:xfrm>
          <a:off x="8699500" y="1453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11812</xdr:rowOff>
    </xdr:from>
    <xdr:to>
      <xdr:col>50</xdr:col>
      <xdr:colOff>114300</xdr:colOff>
      <xdr:row>85</xdr:row>
      <xdr:rowOff>12954</xdr:rowOff>
    </xdr:to>
    <xdr:cxnSp macro="">
      <xdr:nvCxnSpPr>
        <xdr:cNvPr id="259" name="直線コネクタ 258">
          <a:extLst>
            <a:ext uri="{FF2B5EF4-FFF2-40B4-BE49-F238E27FC236}">
              <a16:creationId xmlns:a16="http://schemas.microsoft.com/office/drawing/2014/main" id="{D1100848-2F0C-46BE-BF90-4A5C4F32A4E5}"/>
            </a:ext>
          </a:extLst>
        </xdr:cNvPr>
        <xdr:cNvCxnSpPr/>
      </xdr:nvCxnSpPr>
      <xdr:spPr>
        <a:xfrm flipV="1">
          <a:off x="8750300" y="14585062"/>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135319</xdr:rowOff>
    </xdr:from>
    <xdr:to>
      <xdr:col>41</xdr:col>
      <xdr:colOff>101600</xdr:colOff>
      <xdr:row>85</xdr:row>
      <xdr:rowOff>65469</xdr:rowOff>
    </xdr:to>
    <xdr:sp macro="" textlink="">
      <xdr:nvSpPr>
        <xdr:cNvPr id="260" name="楕円 259">
          <a:extLst>
            <a:ext uri="{FF2B5EF4-FFF2-40B4-BE49-F238E27FC236}">
              <a16:creationId xmlns:a16="http://schemas.microsoft.com/office/drawing/2014/main" id="{7EEA3F88-F676-4470-AEF0-B9C4D254A694}"/>
            </a:ext>
          </a:extLst>
        </xdr:cNvPr>
        <xdr:cNvSpPr/>
      </xdr:nvSpPr>
      <xdr:spPr>
        <a:xfrm>
          <a:off x="7810500" y="14537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12954</xdr:rowOff>
    </xdr:from>
    <xdr:to>
      <xdr:col>45</xdr:col>
      <xdr:colOff>177800</xdr:colOff>
      <xdr:row>85</xdr:row>
      <xdr:rowOff>14669</xdr:rowOff>
    </xdr:to>
    <xdr:cxnSp macro="">
      <xdr:nvCxnSpPr>
        <xdr:cNvPr id="261" name="直線コネクタ 260">
          <a:extLst>
            <a:ext uri="{FF2B5EF4-FFF2-40B4-BE49-F238E27FC236}">
              <a16:creationId xmlns:a16="http://schemas.microsoft.com/office/drawing/2014/main" id="{06DE865A-9F6B-460C-AB78-8F6243A1A94E}"/>
            </a:ext>
          </a:extLst>
        </xdr:cNvPr>
        <xdr:cNvCxnSpPr/>
      </xdr:nvCxnSpPr>
      <xdr:spPr>
        <a:xfrm flipV="1">
          <a:off x="7861300" y="14586204"/>
          <a:ext cx="889000" cy="1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136461</xdr:rowOff>
    </xdr:from>
    <xdr:to>
      <xdr:col>36</xdr:col>
      <xdr:colOff>165100</xdr:colOff>
      <xdr:row>85</xdr:row>
      <xdr:rowOff>66611</xdr:rowOff>
    </xdr:to>
    <xdr:sp macro="" textlink="">
      <xdr:nvSpPr>
        <xdr:cNvPr id="262" name="楕円 261">
          <a:extLst>
            <a:ext uri="{FF2B5EF4-FFF2-40B4-BE49-F238E27FC236}">
              <a16:creationId xmlns:a16="http://schemas.microsoft.com/office/drawing/2014/main" id="{71951BB4-DA46-46DF-B092-4DCF914F5020}"/>
            </a:ext>
          </a:extLst>
        </xdr:cNvPr>
        <xdr:cNvSpPr/>
      </xdr:nvSpPr>
      <xdr:spPr>
        <a:xfrm>
          <a:off x="6921500" y="14538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14669</xdr:rowOff>
    </xdr:from>
    <xdr:to>
      <xdr:col>41</xdr:col>
      <xdr:colOff>50800</xdr:colOff>
      <xdr:row>85</xdr:row>
      <xdr:rowOff>15811</xdr:rowOff>
    </xdr:to>
    <xdr:cxnSp macro="">
      <xdr:nvCxnSpPr>
        <xdr:cNvPr id="263" name="直線コネクタ 262">
          <a:extLst>
            <a:ext uri="{FF2B5EF4-FFF2-40B4-BE49-F238E27FC236}">
              <a16:creationId xmlns:a16="http://schemas.microsoft.com/office/drawing/2014/main" id="{9812E0D8-F808-4BA1-9D35-FF126E85E126}"/>
            </a:ext>
          </a:extLst>
        </xdr:cNvPr>
        <xdr:cNvCxnSpPr/>
      </xdr:nvCxnSpPr>
      <xdr:spPr>
        <a:xfrm flipV="1">
          <a:off x="6972300" y="14587919"/>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91712</xdr:rowOff>
    </xdr:from>
    <xdr:ext cx="469744" cy="259045"/>
    <xdr:sp macro="" textlink="">
      <xdr:nvSpPr>
        <xdr:cNvPr id="264" name="n_1aveValue【福祉施設】&#10;一人当たり面積">
          <a:extLst>
            <a:ext uri="{FF2B5EF4-FFF2-40B4-BE49-F238E27FC236}">
              <a16:creationId xmlns:a16="http://schemas.microsoft.com/office/drawing/2014/main" id="{47D901BB-780E-465B-864B-5C3A9AB3E4C2}"/>
            </a:ext>
          </a:extLst>
        </xdr:cNvPr>
        <xdr:cNvSpPr txBox="1"/>
      </xdr:nvSpPr>
      <xdr:spPr>
        <a:xfrm>
          <a:off x="9391727" y="14150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97426</xdr:rowOff>
    </xdr:from>
    <xdr:ext cx="469744" cy="259045"/>
    <xdr:sp macro="" textlink="">
      <xdr:nvSpPr>
        <xdr:cNvPr id="265" name="n_2aveValue【福祉施設】&#10;一人当たり面積">
          <a:extLst>
            <a:ext uri="{FF2B5EF4-FFF2-40B4-BE49-F238E27FC236}">
              <a16:creationId xmlns:a16="http://schemas.microsoft.com/office/drawing/2014/main" id="{8A36B8E9-7443-45E8-A271-94F0E7817466}"/>
            </a:ext>
          </a:extLst>
        </xdr:cNvPr>
        <xdr:cNvSpPr txBox="1"/>
      </xdr:nvSpPr>
      <xdr:spPr>
        <a:xfrm>
          <a:off x="8515427" y="14156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119142</xdr:rowOff>
    </xdr:from>
    <xdr:ext cx="469744" cy="259045"/>
    <xdr:sp macro="" textlink="">
      <xdr:nvSpPr>
        <xdr:cNvPr id="266" name="n_3aveValue【福祉施設】&#10;一人当たり面積">
          <a:extLst>
            <a:ext uri="{FF2B5EF4-FFF2-40B4-BE49-F238E27FC236}">
              <a16:creationId xmlns:a16="http://schemas.microsoft.com/office/drawing/2014/main" id="{408412E3-56CA-4B6D-814C-92BD461FABCD}"/>
            </a:ext>
          </a:extLst>
        </xdr:cNvPr>
        <xdr:cNvSpPr txBox="1"/>
      </xdr:nvSpPr>
      <xdr:spPr>
        <a:xfrm>
          <a:off x="7626427" y="14178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88282</xdr:rowOff>
    </xdr:from>
    <xdr:ext cx="469744" cy="259045"/>
    <xdr:sp macro="" textlink="">
      <xdr:nvSpPr>
        <xdr:cNvPr id="267" name="n_4aveValue【福祉施設】&#10;一人当たり面積">
          <a:extLst>
            <a:ext uri="{FF2B5EF4-FFF2-40B4-BE49-F238E27FC236}">
              <a16:creationId xmlns:a16="http://schemas.microsoft.com/office/drawing/2014/main" id="{7A34A4F6-F184-4720-9079-C8E7F7565FA5}"/>
            </a:ext>
          </a:extLst>
        </xdr:cNvPr>
        <xdr:cNvSpPr txBox="1"/>
      </xdr:nvSpPr>
      <xdr:spPr>
        <a:xfrm>
          <a:off x="6737427" y="14147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53739</xdr:rowOff>
    </xdr:from>
    <xdr:ext cx="469744" cy="259045"/>
    <xdr:sp macro="" textlink="">
      <xdr:nvSpPr>
        <xdr:cNvPr id="268" name="n_1mainValue【福祉施設】&#10;一人当たり面積">
          <a:extLst>
            <a:ext uri="{FF2B5EF4-FFF2-40B4-BE49-F238E27FC236}">
              <a16:creationId xmlns:a16="http://schemas.microsoft.com/office/drawing/2014/main" id="{9050CABB-8DF7-43BE-819F-4F8BDB791B75}"/>
            </a:ext>
          </a:extLst>
        </xdr:cNvPr>
        <xdr:cNvSpPr txBox="1"/>
      </xdr:nvSpPr>
      <xdr:spPr>
        <a:xfrm>
          <a:off x="9391727" y="14626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54881</xdr:rowOff>
    </xdr:from>
    <xdr:ext cx="469744" cy="259045"/>
    <xdr:sp macro="" textlink="">
      <xdr:nvSpPr>
        <xdr:cNvPr id="269" name="n_2mainValue【福祉施設】&#10;一人当たり面積">
          <a:extLst>
            <a:ext uri="{FF2B5EF4-FFF2-40B4-BE49-F238E27FC236}">
              <a16:creationId xmlns:a16="http://schemas.microsoft.com/office/drawing/2014/main" id="{97E3F44D-E7CF-4AA7-B111-870EE9E9023F}"/>
            </a:ext>
          </a:extLst>
        </xdr:cNvPr>
        <xdr:cNvSpPr txBox="1"/>
      </xdr:nvSpPr>
      <xdr:spPr>
        <a:xfrm>
          <a:off x="8515427" y="14628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56596</xdr:rowOff>
    </xdr:from>
    <xdr:ext cx="469744" cy="259045"/>
    <xdr:sp macro="" textlink="">
      <xdr:nvSpPr>
        <xdr:cNvPr id="270" name="n_3mainValue【福祉施設】&#10;一人当たり面積">
          <a:extLst>
            <a:ext uri="{FF2B5EF4-FFF2-40B4-BE49-F238E27FC236}">
              <a16:creationId xmlns:a16="http://schemas.microsoft.com/office/drawing/2014/main" id="{26E4D3F0-4A88-43D3-ABD3-F4D0DDE0A5DA}"/>
            </a:ext>
          </a:extLst>
        </xdr:cNvPr>
        <xdr:cNvSpPr txBox="1"/>
      </xdr:nvSpPr>
      <xdr:spPr>
        <a:xfrm>
          <a:off x="7626427" y="1462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57738</xdr:rowOff>
    </xdr:from>
    <xdr:ext cx="469744" cy="259045"/>
    <xdr:sp macro="" textlink="">
      <xdr:nvSpPr>
        <xdr:cNvPr id="271" name="n_4mainValue【福祉施設】&#10;一人当たり面積">
          <a:extLst>
            <a:ext uri="{FF2B5EF4-FFF2-40B4-BE49-F238E27FC236}">
              <a16:creationId xmlns:a16="http://schemas.microsoft.com/office/drawing/2014/main" id="{CF2FE312-F375-444B-BC2C-A3AD7F12664E}"/>
            </a:ext>
          </a:extLst>
        </xdr:cNvPr>
        <xdr:cNvSpPr txBox="1"/>
      </xdr:nvSpPr>
      <xdr:spPr>
        <a:xfrm>
          <a:off x="6737427" y="14630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2" name="正方形/長方形 271">
          <a:extLst>
            <a:ext uri="{FF2B5EF4-FFF2-40B4-BE49-F238E27FC236}">
              <a16:creationId xmlns:a16="http://schemas.microsoft.com/office/drawing/2014/main" id="{BD0994AE-0531-48E2-9856-7DF5EFE17DF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3" name="正方形/長方形 272">
          <a:extLst>
            <a:ext uri="{FF2B5EF4-FFF2-40B4-BE49-F238E27FC236}">
              <a16:creationId xmlns:a16="http://schemas.microsoft.com/office/drawing/2014/main" id="{22CBFE3C-DAE1-4151-B228-74E30E8E6D5A}"/>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4" name="正方形/長方形 273">
          <a:extLst>
            <a:ext uri="{FF2B5EF4-FFF2-40B4-BE49-F238E27FC236}">
              <a16:creationId xmlns:a16="http://schemas.microsoft.com/office/drawing/2014/main" id="{981D85A6-20B4-4657-93A4-E0E4D226F3D4}"/>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5" name="正方形/長方形 274">
          <a:extLst>
            <a:ext uri="{FF2B5EF4-FFF2-40B4-BE49-F238E27FC236}">
              <a16:creationId xmlns:a16="http://schemas.microsoft.com/office/drawing/2014/main" id="{47C3427D-725F-49F8-B03D-77F34064D733}"/>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76" name="正方形/長方形 275">
          <a:extLst>
            <a:ext uri="{FF2B5EF4-FFF2-40B4-BE49-F238E27FC236}">
              <a16:creationId xmlns:a16="http://schemas.microsoft.com/office/drawing/2014/main" id="{6B767108-27CE-4833-BF67-660185444A9B}"/>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77" name="正方形/長方形 276">
          <a:extLst>
            <a:ext uri="{FF2B5EF4-FFF2-40B4-BE49-F238E27FC236}">
              <a16:creationId xmlns:a16="http://schemas.microsoft.com/office/drawing/2014/main" id="{E2F7F949-AB2E-47EA-AB9B-E38EE09E239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78" name="正方形/長方形 277">
          <a:extLst>
            <a:ext uri="{FF2B5EF4-FFF2-40B4-BE49-F238E27FC236}">
              <a16:creationId xmlns:a16="http://schemas.microsoft.com/office/drawing/2014/main" id="{0A5CED80-0A15-4F77-93F7-687094E0B4E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79" name="正方形/長方形 278">
          <a:extLst>
            <a:ext uri="{FF2B5EF4-FFF2-40B4-BE49-F238E27FC236}">
              <a16:creationId xmlns:a16="http://schemas.microsoft.com/office/drawing/2014/main" id="{2FD90373-EAB2-43AB-AB05-74B90C30238B}"/>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80" name="正方形/長方形 279">
          <a:extLst>
            <a:ext uri="{FF2B5EF4-FFF2-40B4-BE49-F238E27FC236}">
              <a16:creationId xmlns:a16="http://schemas.microsoft.com/office/drawing/2014/main" id="{EE50705C-742E-4C89-AE28-F42919569B6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1" name="正方形/長方形 280">
          <a:extLst>
            <a:ext uri="{FF2B5EF4-FFF2-40B4-BE49-F238E27FC236}">
              <a16:creationId xmlns:a16="http://schemas.microsoft.com/office/drawing/2014/main" id="{C124789A-9C31-4FD7-9BF2-0DEA664B9B0A}"/>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2" name="正方形/長方形 281">
          <a:extLst>
            <a:ext uri="{FF2B5EF4-FFF2-40B4-BE49-F238E27FC236}">
              <a16:creationId xmlns:a16="http://schemas.microsoft.com/office/drawing/2014/main" id="{CCC28F16-FB4B-463A-8F03-165E75A0708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3" name="正方形/長方形 282">
          <a:extLst>
            <a:ext uri="{FF2B5EF4-FFF2-40B4-BE49-F238E27FC236}">
              <a16:creationId xmlns:a16="http://schemas.microsoft.com/office/drawing/2014/main" id="{E8FB4AD8-24E0-4BF2-A140-AECA0531BFDA}"/>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84" name="正方形/長方形 283">
          <a:extLst>
            <a:ext uri="{FF2B5EF4-FFF2-40B4-BE49-F238E27FC236}">
              <a16:creationId xmlns:a16="http://schemas.microsoft.com/office/drawing/2014/main" id="{81CEE8C7-050D-45D5-86ED-67DE5F8D102C}"/>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85" name="正方形/長方形 284">
          <a:extLst>
            <a:ext uri="{FF2B5EF4-FFF2-40B4-BE49-F238E27FC236}">
              <a16:creationId xmlns:a16="http://schemas.microsoft.com/office/drawing/2014/main" id="{6A12250E-1F25-427E-9121-CC87A630798F}"/>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86" name="正方形/長方形 285">
          <a:extLst>
            <a:ext uri="{FF2B5EF4-FFF2-40B4-BE49-F238E27FC236}">
              <a16:creationId xmlns:a16="http://schemas.microsoft.com/office/drawing/2014/main" id="{CDB98DFD-482E-412F-AA9B-08D010DEBECB}"/>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87" name="正方形/長方形 286">
          <a:extLst>
            <a:ext uri="{FF2B5EF4-FFF2-40B4-BE49-F238E27FC236}">
              <a16:creationId xmlns:a16="http://schemas.microsoft.com/office/drawing/2014/main" id="{358C4871-D1D8-41B8-8F54-3541B8A303DD}"/>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88" name="正方形/長方形 287">
          <a:extLst>
            <a:ext uri="{FF2B5EF4-FFF2-40B4-BE49-F238E27FC236}">
              <a16:creationId xmlns:a16="http://schemas.microsoft.com/office/drawing/2014/main" id="{F959DCFE-6170-438A-BE93-03759560E9F9}"/>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89" name="正方形/長方形 288">
          <a:extLst>
            <a:ext uri="{FF2B5EF4-FFF2-40B4-BE49-F238E27FC236}">
              <a16:creationId xmlns:a16="http://schemas.microsoft.com/office/drawing/2014/main" id="{23163E11-E883-4C3E-A57A-B580436BA5D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0" name="正方形/長方形 289">
          <a:extLst>
            <a:ext uri="{FF2B5EF4-FFF2-40B4-BE49-F238E27FC236}">
              <a16:creationId xmlns:a16="http://schemas.microsoft.com/office/drawing/2014/main" id="{8B15E7CE-CC38-405E-87BD-8F10226C7A80}"/>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1" name="正方形/長方形 290">
          <a:extLst>
            <a:ext uri="{FF2B5EF4-FFF2-40B4-BE49-F238E27FC236}">
              <a16:creationId xmlns:a16="http://schemas.microsoft.com/office/drawing/2014/main" id="{82EC5EED-E84E-426E-BB53-920A4B9DB40D}"/>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2" name="正方形/長方形 291">
          <a:extLst>
            <a:ext uri="{FF2B5EF4-FFF2-40B4-BE49-F238E27FC236}">
              <a16:creationId xmlns:a16="http://schemas.microsoft.com/office/drawing/2014/main" id="{EF062F4F-413E-4451-8123-FDD31928C439}"/>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93" name="正方形/長方形 292">
          <a:extLst>
            <a:ext uri="{FF2B5EF4-FFF2-40B4-BE49-F238E27FC236}">
              <a16:creationId xmlns:a16="http://schemas.microsoft.com/office/drawing/2014/main" id="{83AF0E44-B9BC-4A4A-AB3B-F4C38FD164A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294" name="正方形/長方形 293">
          <a:extLst>
            <a:ext uri="{FF2B5EF4-FFF2-40B4-BE49-F238E27FC236}">
              <a16:creationId xmlns:a16="http://schemas.microsoft.com/office/drawing/2014/main" id="{2CBBE066-D801-46D6-85DE-6DE7520A3A7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295" name="正方形/長方形 294">
          <a:extLst>
            <a:ext uri="{FF2B5EF4-FFF2-40B4-BE49-F238E27FC236}">
              <a16:creationId xmlns:a16="http://schemas.microsoft.com/office/drawing/2014/main" id="{D49632CD-64A6-4834-B0B1-20B6C799E89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296" name="テキスト ボックス 295">
          <a:extLst>
            <a:ext uri="{FF2B5EF4-FFF2-40B4-BE49-F238E27FC236}">
              <a16:creationId xmlns:a16="http://schemas.microsoft.com/office/drawing/2014/main" id="{1F39E655-63D0-4889-9BC4-F29BFAE270A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297" name="直線コネクタ 296">
          <a:extLst>
            <a:ext uri="{FF2B5EF4-FFF2-40B4-BE49-F238E27FC236}">
              <a16:creationId xmlns:a16="http://schemas.microsoft.com/office/drawing/2014/main" id="{4BDD416F-C65C-4DB3-8755-DFC5A94113FE}"/>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298" name="テキスト ボックス 297">
          <a:extLst>
            <a:ext uri="{FF2B5EF4-FFF2-40B4-BE49-F238E27FC236}">
              <a16:creationId xmlns:a16="http://schemas.microsoft.com/office/drawing/2014/main" id="{F57EFF54-2E11-4150-A3E8-015A1FEFA0E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299" name="直線コネクタ 298">
          <a:extLst>
            <a:ext uri="{FF2B5EF4-FFF2-40B4-BE49-F238E27FC236}">
              <a16:creationId xmlns:a16="http://schemas.microsoft.com/office/drawing/2014/main" id="{59D72D04-3060-443D-AAF9-BE7692E6ED68}"/>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300" name="テキスト ボックス 299">
          <a:extLst>
            <a:ext uri="{FF2B5EF4-FFF2-40B4-BE49-F238E27FC236}">
              <a16:creationId xmlns:a16="http://schemas.microsoft.com/office/drawing/2014/main" id="{313B77CB-1D86-4B59-ACD3-246731E84ED3}"/>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01" name="直線コネクタ 300">
          <a:extLst>
            <a:ext uri="{FF2B5EF4-FFF2-40B4-BE49-F238E27FC236}">
              <a16:creationId xmlns:a16="http://schemas.microsoft.com/office/drawing/2014/main" id="{4E4ED5E0-FD0F-4883-A552-1947B1737729}"/>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02" name="テキスト ボックス 301">
          <a:extLst>
            <a:ext uri="{FF2B5EF4-FFF2-40B4-BE49-F238E27FC236}">
              <a16:creationId xmlns:a16="http://schemas.microsoft.com/office/drawing/2014/main" id="{4D5585D6-062B-4ADA-B566-0A9FC00F6ADE}"/>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03" name="直線コネクタ 302">
          <a:extLst>
            <a:ext uri="{FF2B5EF4-FFF2-40B4-BE49-F238E27FC236}">
              <a16:creationId xmlns:a16="http://schemas.microsoft.com/office/drawing/2014/main" id="{A304E556-F8F9-4040-B1B4-CCE526D0EC41}"/>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04" name="テキスト ボックス 303">
          <a:extLst>
            <a:ext uri="{FF2B5EF4-FFF2-40B4-BE49-F238E27FC236}">
              <a16:creationId xmlns:a16="http://schemas.microsoft.com/office/drawing/2014/main" id="{1E3E2D79-1072-48B1-8071-2DF4690F60B0}"/>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05" name="直線コネクタ 304">
          <a:extLst>
            <a:ext uri="{FF2B5EF4-FFF2-40B4-BE49-F238E27FC236}">
              <a16:creationId xmlns:a16="http://schemas.microsoft.com/office/drawing/2014/main" id="{B66B000A-10E2-4220-96E1-CD4F5F3E64B3}"/>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06" name="テキスト ボックス 305">
          <a:extLst>
            <a:ext uri="{FF2B5EF4-FFF2-40B4-BE49-F238E27FC236}">
              <a16:creationId xmlns:a16="http://schemas.microsoft.com/office/drawing/2014/main" id="{A4775DB9-41F9-40CA-8193-A2C3705F2A6E}"/>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07" name="直線コネクタ 306">
          <a:extLst>
            <a:ext uri="{FF2B5EF4-FFF2-40B4-BE49-F238E27FC236}">
              <a16:creationId xmlns:a16="http://schemas.microsoft.com/office/drawing/2014/main" id="{56EA2D35-522F-4666-B495-4194163E0E6E}"/>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308" name="テキスト ボックス 307">
          <a:extLst>
            <a:ext uri="{FF2B5EF4-FFF2-40B4-BE49-F238E27FC236}">
              <a16:creationId xmlns:a16="http://schemas.microsoft.com/office/drawing/2014/main" id="{90C6C455-5CE9-4503-96F4-E96F88FE6B27}"/>
            </a:ext>
          </a:extLst>
        </xdr:cNvPr>
        <xdr:cNvSpPr txBox="1"/>
      </xdr:nvSpPr>
      <xdr:spPr>
        <a:xfrm>
          <a:off x="12107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09" name="直線コネクタ 308">
          <a:extLst>
            <a:ext uri="{FF2B5EF4-FFF2-40B4-BE49-F238E27FC236}">
              <a16:creationId xmlns:a16="http://schemas.microsoft.com/office/drawing/2014/main" id="{BEB59155-D3AA-4311-B827-20817082EA0C}"/>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310" name="【一般廃棄物処理施設】&#10;有形固定資産減価償却率グラフ枠">
          <a:extLst>
            <a:ext uri="{FF2B5EF4-FFF2-40B4-BE49-F238E27FC236}">
              <a16:creationId xmlns:a16="http://schemas.microsoft.com/office/drawing/2014/main" id="{79C20FA3-E3DD-4C5F-8F1E-19C1D914525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311" name="直線コネクタ 310">
          <a:extLst>
            <a:ext uri="{FF2B5EF4-FFF2-40B4-BE49-F238E27FC236}">
              <a16:creationId xmlns:a16="http://schemas.microsoft.com/office/drawing/2014/main" id="{4123D72D-965C-4BB6-855F-EB5A30B41B00}"/>
            </a:ext>
          </a:extLst>
        </xdr:cNvPr>
        <xdr:cNvCxnSpPr/>
      </xdr:nvCxnSpPr>
      <xdr:spPr>
        <a:xfrm flipV="1">
          <a:off x="16318864"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312" name="【一般廃棄物処理施設】&#10;有形固定資産減価償却率最小値テキスト">
          <a:extLst>
            <a:ext uri="{FF2B5EF4-FFF2-40B4-BE49-F238E27FC236}">
              <a16:creationId xmlns:a16="http://schemas.microsoft.com/office/drawing/2014/main" id="{561D079D-D70F-4D13-A776-9CD223C82084}"/>
            </a:ext>
          </a:extLst>
        </xdr:cNvPr>
        <xdr:cNvSpPr txBox="1"/>
      </xdr:nvSpPr>
      <xdr:spPr>
        <a:xfrm>
          <a:off x="16357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313" name="直線コネクタ 312">
          <a:extLst>
            <a:ext uri="{FF2B5EF4-FFF2-40B4-BE49-F238E27FC236}">
              <a16:creationId xmlns:a16="http://schemas.microsoft.com/office/drawing/2014/main" id="{FC3B1339-C08C-4CB2-B3A3-704B71D4C266}"/>
            </a:ext>
          </a:extLst>
        </xdr:cNvPr>
        <xdr:cNvCxnSpPr/>
      </xdr:nvCxnSpPr>
      <xdr:spPr>
        <a:xfrm>
          <a:off x="16230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314" name="【一般廃棄物処理施設】&#10;有形固定資産減価償却率最大値テキスト">
          <a:extLst>
            <a:ext uri="{FF2B5EF4-FFF2-40B4-BE49-F238E27FC236}">
              <a16:creationId xmlns:a16="http://schemas.microsoft.com/office/drawing/2014/main" id="{36B2C239-8BEA-4911-8AB2-371F4F86B5C8}"/>
            </a:ext>
          </a:extLst>
        </xdr:cNvPr>
        <xdr:cNvSpPr txBox="1"/>
      </xdr:nvSpPr>
      <xdr:spPr>
        <a:xfrm>
          <a:off x="16357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315" name="直線コネクタ 314">
          <a:extLst>
            <a:ext uri="{FF2B5EF4-FFF2-40B4-BE49-F238E27FC236}">
              <a16:creationId xmlns:a16="http://schemas.microsoft.com/office/drawing/2014/main" id="{0C2F0E95-E7E6-41FA-8DBA-D3D9E22A4FC3}"/>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143527</xdr:rowOff>
    </xdr:from>
    <xdr:ext cx="405111" cy="259045"/>
    <xdr:sp macro="" textlink="">
      <xdr:nvSpPr>
        <xdr:cNvPr id="316" name="【一般廃棄物処理施設】&#10;有形固定資産減価償却率平均値テキスト">
          <a:extLst>
            <a:ext uri="{FF2B5EF4-FFF2-40B4-BE49-F238E27FC236}">
              <a16:creationId xmlns:a16="http://schemas.microsoft.com/office/drawing/2014/main" id="{F54F6E80-E14A-4D83-95C5-FF066D9FBDD5}"/>
            </a:ext>
          </a:extLst>
        </xdr:cNvPr>
        <xdr:cNvSpPr txBox="1"/>
      </xdr:nvSpPr>
      <xdr:spPr>
        <a:xfrm>
          <a:off x="16357600" y="64871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165100</xdr:rowOff>
    </xdr:from>
    <xdr:to>
      <xdr:col>85</xdr:col>
      <xdr:colOff>177800</xdr:colOff>
      <xdr:row>38</xdr:row>
      <xdr:rowOff>95250</xdr:rowOff>
    </xdr:to>
    <xdr:sp macro="" textlink="">
      <xdr:nvSpPr>
        <xdr:cNvPr id="317" name="フローチャート: 判断 316">
          <a:extLst>
            <a:ext uri="{FF2B5EF4-FFF2-40B4-BE49-F238E27FC236}">
              <a16:creationId xmlns:a16="http://schemas.microsoft.com/office/drawing/2014/main" id="{373F3350-D064-41BD-87F1-5063AF1BE368}"/>
            </a:ext>
          </a:extLst>
        </xdr:cNvPr>
        <xdr:cNvSpPr/>
      </xdr:nvSpPr>
      <xdr:spPr>
        <a:xfrm>
          <a:off x="16268700" y="650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147320</xdr:rowOff>
    </xdr:from>
    <xdr:to>
      <xdr:col>81</xdr:col>
      <xdr:colOff>101600</xdr:colOff>
      <xdr:row>38</xdr:row>
      <xdr:rowOff>77470</xdr:rowOff>
    </xdr:to>
    <xdr:sp macro="" textlink="">
      <xdr:nvSpPr>
        <xdr:cNvPr id="318" name="フローチャート: 判断 317">
          <a:extLst>
            <a:ext uri="{FF2B5EF4-FFF2-40B4-BE49-F238E27FC236}">
              <a16:creationId xmlns:a16="http://schemas.microsoft.com/office/drawing/2014/main" id="{E4750FEA-140E-4A18-ADD6-1FE91A9382D6}"/>
            </a:ext>
          </a:extLst>
        </xdr:cNvPr>
        <xdr:cNvSpPr/>
      </xdr:nvSpPr>
      <xdr:spPr>
        <a:xfrm>
          <a:off x="15430500" y="649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160020</xdr:rowOff>
    </xdr:from>
    <xdr:to>
      <xdr:col>76</xdr:col>
      <xdr:colOff>165100</xdr:colOff>
      <xdr:row>38</xdr:row>
      <xdr:rowOff>90170</xdr:rowOff>
    </xdr:to>
    <xdr:sp macro="" textlink="">
      <xdr:nvSpPr>
        <xdr:cNvPr id="319" name="フローチャート: 判断 318">
          <a:extLst>
            <a:ext uri="{FF2B5EF4-FFF2-40B4-BE49-F238E27FC236}">
              <a16:creationId xmlns:a16="http://schemas.microsoft.com/office/drawing/2014/main" id="{99D11786-EE57-4336-A744-C7476CE861D1}"/>
            </a:ext>
          </a:extLst>
        </xdr:cNvPr>
        <xdr:cNvSpPr/>
      </xdr:nvSpPr>
      <xdr:spPr>
        <a:xfrm>
          <a:off x="14541500" y="6503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114300</xdr:rowOff>
    </xdr:from>
    <xdr:to>
      <xdr:col>72</xdr:col>
      <xdr:colOff>38100</xdr:colOff>
      <xdr:row>38</xdr:row>
      <xdr:rowOff>44450</xdr:rowOff>
    </xdr:to>
    <xdr:sp macro="" textlink="">
      <xdr:nvSpPr>
        <xdr:cNvPr id="320" name="フローチャート: 判断 319">
          <a:extLst>
            <a:ext uri="{FF2B5EF4-FFF2-40B4-BE49-F238E27FC236}">
              <a16:creationId xmlns:a16="http://schemas.microsoft.com/office/drawing/2014/main" id="{D04E6868-5AF3-41F8-9977-B1462A4AEF50}"/>
            </a:ext>
          </a:extLst>
        </xdr:cNvPr>
        <xdr:cNvSpPr/>
      </xdr:nvSpPr>
      <xdr:spPr>
        <a:xfrm>
          <a:off x="13652500" y="6457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93980</xdr:rowOff>
    </xdr:from>
    <xdr:to>
      <xdr:col>67</xdr:col>
      <xdr:colOff>101600</xdr:colOff>
      <xdr:row>38</xdr:row>
      <xdr:rowOff>24130</xdr:rowOff>
    </xdr:to>
    <xdr:sp macro="" textlink="">
      <xdr:nvSpPr>
        <xdr:cNvPr id="321" name="フローチャート: 判断 320">
          <a:extLst>
            <a:ext uri="{FF2B5EF4-FFF2-40B4-BE49-F238E27FC236}">
              <a16:creationId xmlns:a16="http://schemas.microsoft.com/office/drawing/2014/main" id="{2A683EF0-24C2-471D-BBD2-48F4E3FCEFC3}"/>
            </a:ext>
          </a:extLst>
        </xdr:cNvPr>
        <xdr:cNvSpPr/>
      </xdr:nvSpPr>
      <xdr:spPr>
        <a:xfrm>
          <a:off x="12763500" y="643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22" name="テキスト ボックス 321">
          <a:extLst>
            <a:ext uri="{FF2B5EF4-FFF2-40B4-BE49-F238E27FC236}">
              <a16:creationId xmlns:a16="http://schemas.microsoft.com/office/drawing/2014/main" id="{3DAB0255-2458-494C-A353-8EC681E79EEE}"/>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23" name="テキスト ボックス 322">
          <a:extLst>
            <a:ext uri="{FF2B5EF4-FFF2-40B4-BE49-F238E27FC236}">
              <a16:creationId xmlns:a16="http://schemas.microsoft.com/office/drawing/2014/main" id="{621381F2-FC76-428F-AD49-F19AB7B65728}"/>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24" name="テキスト ボックス 323">
          <a:extLst>
            <a:ext uri="{FF2B5EF4-FFF2-40B4-BE49-F238E27FC236}">
              <a16:creationId xmlns:a16="http://schemas.microsoft.com/office/drawing/2014/main" id="{041984F7-A3DB-40E6-BD5F-D835A4CBF69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25" name="テキスト ボックス 324">
          <a:extLst>
            <a:ext uri="{FF2B5EF4-FFF2-40B4-BE49-F238E27FC236}">
              <a16:creationId xmlns:a16="http://schemas.microsoft.com/office/drawing/2014/main" id="{ADB6CB44-7132-4942-8C6C-CC62842F74D9}"/>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26" name="テキスト ボックス 325">
          <a:extLst>
            <a:ext uri="{FF2B5EF4-FFF2-40B4-BE49-F238E27FC236}">
              <a16:creationId xmlns:a16="http://schemas.microsoft.com/office/drawing/2014/main" id="{8A007400-5FC9-4091-92C0-750B79F363FC}"/>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92710</xdr:rowOff>
    </xdr:from>
    <xdr:to>
      <xdr:col>85</xdr:col>
      <xdr:colOff>177800</xdr:colOff>
      <xdr:row>36</xdr:row>
      <xdr:rowOff>22860</xdr:rowOff>
    </xdr:to>
    <xdr:sp macro="" textlink="">
      <xdr:nvSpPr>
        <xdr:cNvPr id="327" name="楕円 326">
          <a:extLst>
            <a:ext uri="{FF2B5EF4-FFF2-40B4-BE49-F238E27FC236}">
              <a16:creationId xmlns:a16="http://schemas.microsoft.com/office/drawing/2014/main" id="{FCEA75E5-60B0-4814-84DB-3A62D6CC4DC8}"/>
            </a:ext>
          </a:extLst>
        </xdr:cNvPr>
        <xdr:cNvSpPr/>
      </xdr:nvSpPr>
      <xdr:spPr>
        <a:xfrm>
          <a:off x="16268700" y="609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115587</xdr:rowOff>
    </xdr:from>
    <xdr:ext cx="405111" cy="259045"/>
    <xdr:sp macro="" textlink="">
      <xdr:nvSpPr>
        <xdr:cNvPr id="328" name="【一般廃棄物処理施設】&#10;有形固定資産減価償却率該当値テキスト">
          <a:extLst>
            <a:ext uri="{FF2B5EF4-FFF2-40B4-BE49-F238E27FC236}">
              <a16:creationId xmlns:a16="http://schemas.microsoft.com/office/drawing/2014/main" id="{55772F17-30E2-44DC-845C-DB0E60980A25}"/>
            </a:ext>
          </a:extLst>
        </xdr:cNvPr>
        <xdr:cNvSpPr txBox="1"/>
      </xdr:nvSpPr>
      <xdr:spPr>
        <a:xfrm>
          <a:off x="16357600" y="5944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77470</xdr:rowOff>
    </xdr:from>
    <xdr:to>
      <xdr:col>81</xdr:col>
      <xdr:colOff>101600</xdr:colOff>
      <xdr:row>36</xdr:row>
      <xdr:rowOff>7620</xdr:rowOff>
    </xdr:to>
    <xdr:sp macro="" textlink="">
      <xdr:nvSpPr>
        <xdr:cNvPr id="329" name="楕円 328">
          <a:extLst>
            <a:ext uri="{FF2B5EF4-FFF2-40B4-BE49-F238E27FC236}">
              <a16:creationId xmlns:a16="http://schemas.microsoft.com/office/drawing/2014/main" id="{F2D4FD95-F8E0-4AA5-9101-F60E92BE0C2D}"/>
            </a:ext>
          </a:extLst>
        </xdr:cNvPr>
        <xdr:cNvSpPr/>
      </xdr:nvSpPr>
      <xdr:spPr>
        <a:xfrm>
          <a:off x="15430500" y="6078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128270</xdr:rowOff>
    </xdr:from>
    <xdr:to>
      <xdr:col>85</xdr:col>
      <xdr:colOff>127000</xdr:colOff>
      <xdr:row>35</xdr:row>
      <xdr:rowOff>143510</xdr:rowOff>
    </xdr:to>
    <xdr:cxnSp macro="">
      <xdr:nvCxnSpPr>
        <xdr:cNvPr id="330" name="直線コネクタ 329">
          <a:extLst>
            <a:ext uri="{FF2B5EF4-FFF2-40B4-BE49-F238E27FC236}">
              <a16:creationId xmlns:a16="http://schemas.microsoft.com/office/drawing/2014/main" id="{1EC2EE78-3BA7-413B-9A04-93E85D20BFBB}"/>
            </a:ext>
          </a:extLst>
        </xdr:cNvPr>
        <xdr:cNvCxnSpPr/>
      </xdr:nvCxnSpPr>
      <xdr:spPr>
        <a:xfrm>
          <a:off x="15481300" y="612902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50800</xdr:rowOff>
    </xdr:from>
    <xdr:to>
      <xdr:col>76</xdr:col>
      <xdr:colOff>165100</xdr:colOff>
      <xdr:row>35</xdr:row>
      <xdr:rowOff>152400</xdr:rowOff>
    </xdr:to>
    <xdr:sp macro="" textlink="">
      <xdr:nvSpPr>
        <xdr:cNvPr id="331" name="楕円 330">
          <a:extLst>
            <a:ext uri="{FF2B5EF4-FFF2-40B4-BE49-F238E27FC236}">
              <a16:creationId xmlns:a16="http://schemas.microsoft.com/office/drawing/2014/main" id="{38954502-9DF5-4486-9F66-8E06FCF5C569}"/>
            </a:ext>
          </a:extLst>
        </xdr:cNvPr>
        <xdr:cNvSpPr/>
      </xdr:nvSpPr>
      <xdr:spPr>
        <a:xfrm>
          <a:off x="14541500" y="6051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101600</xdr:rowOff>
    </xdr:from>
    <xdr:to>
      <xdr:col>81</xdr:col>
      <xdr:colOff>50800</xdr:colOff>
      <xdr:row>35</xdr:row>
      <xdr:rowOff>128270</xdr:rowOff>
    </xdr:to>
    <xdr:cxnSp macro="">
      <xdr:nvCxnSpPr>
        <xdr:cNvPr id="332" name="直線コネクタ 331">
          <a:extLst>
            <a:ext uri="{FF2B5EF4-FFF2-40B4-BE49-F238E27FC236}">
              <a16:creationId xmlns:a16="http://schemas.microsoft.com/office/drawing/2014/main" id="{9D286608-5CA3-43BE-9FDC-ECEF9D259C9C}"/>
            </a:ext>
          </a:extLst>
        </xdr:cNvPr>
        <xdr:cNvCxnSpPr/>
      </xdr:nvCxnSpPr>
      <xdr:spPr>
        <a:xfrm>
          <a:off x="14592300" y="61023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71120</xdr:rowOff>
    </xdr:from>
    <xdr:to>
      <xdr:col>72</xdr:col>
      <xdr:colOff>38100</xdr:colOff>
      <xdr:row>36</xdr:row>
      <xdr:rowOff>1270</xdr:rowOff>
    </xdr:to>
    <xdr:sp macro="" textlink="">
      <xdr:nvSpPr>
        <xdr:cNvPr id="333" name="楕円 332">
          <a:extLst>
            <a:ext uri="{FF2B5EF4-FFF2-40B4-BE49-F238E27FC236}">
              <a16:creationId xmlns:a16="http://schemas.microsoft.com/office/drawing/2014/main" id="{77DD4748-231B-446C-B244-033586D685EA}"/>
            </a:ext>
          </a:extLst>
        </xdr:cNvPr>
        <xdr:cNvSpPr/>
      </xdr:nvSpPr>
      <xdr:spPr>
        <a:xfrm>
          <a:off x="13652500" y="607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101600</xdr:rowOff>
    </xdr:from>
    <xdr:to>
      <xdr:col>76</xdr:col>
      <xdr:colOff>114300</xdr:colOff>
      <xdr:row>35</xdr:row>
      <xdr:rowOff>121920</xdr:rowOff>
    </xdr:to>
    <xdr:cxnSp macro="">
      <xdr:nvCxnSpPr>
        <xdr:cNvPr id="334" name="直線コネクタ 333">
          <a:extLst>
            <a:ext uri="{FF2B5EF4-FFF2-40B4-BE49-F238E27FC236}">
              <a16:creationId xmlns:a16="http://schemas.microsoft.com/office/drawing/2014/main" id="{17A42160-45D3-4E97-AD4D-226A81439910}"/>
            </a:ext>
          </a:extLst>
        </xdr:cNvPr>
        <xdr:cNvCxnSpPr/>
      </xdr:nvCxnSpPr>
      <xdr:spPr>
        <a:xfrm flipV="1">
          <a:off x="13703300" y="6102350"/>
          <a:ext cx="889000" cy="20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31750</xdr:rowOff>
    </xdr:from>
    <xdr:to>
      <xdr:col>67</xdr:col>
      <xdr:colOff>101600</xdr:colOff>
      <xdr:row>35</xdr:row>
      <xdr:rowOff>133350</xdr:rowOff>
    </xdr:to>
    <xdr:sp macro="" textlink="">
      <xdr:nvSpPr>
        <xdr:cNvPr id="335" name="楕円 334">
          <a:extLst>
            <a:ext uri="{FF2B5EF4-FFF2-40B4-BE49-F238E27FC236}">
              <a16:creationId xmlns:a16="http://schemas.microsoft.com/office/drawing/2014/main" id="{C5AF9119-44D7-42BF-8712-FC204CB2A3FA}"/>
            </a:ext>
          </a:extLst>
        </xdr:cNvPr>
        <xdr:cNvSpPr/>
      </xdr:nvSpPr>
      <xdr:spPr>
        <a:xfrm>
          <a:off x="12763500" y="60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82550</xdr:rowOff>
    </xdr:from>
    <xdr:to>
      <xdr:col>71</xdr:col>
      <xdr:colOff>177800</xdr:colOff>
      <xdr:row>35</xdr:row>
      <xdr:rowOff>121920</xdr:rowOff>
    </xdr:to>
    <xdr:cxnSp macro="">
      <xdr:nvCxnSpPr>
        <xdr:cNvPr id="336" name="直線コネクタ 335">
          <a:extLst>
            <a:ext uri="{FF2B5EF4-FFF2-40B4-BE49-F238E27FC236}">
              <a16:creationId xmlns:a16="http://schemas.microsoft.com/office/drawing/2014/main" id="{BFEBB89A-3F07-4E30-838D-29C1811FE52F}"/>
            </a:ext>
          </a:extLst>
        </xdr:cNvPr>
        <xdr:cNvCxnSpPr/>
      </xdr:nvCxnSpPr>
      <xdr:spPr>
        <a:xfrm>
          <a:off x="12814300" y="6083300"/>
          <a:ext cx="889000" cy="39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68597</xdr:rowOff>
    </xdr:from>
    <xdr:ext cx="405111" cy="259045"/>
    <xdr:sp macro="" textlink="">
      <xdr:nvSpPr>
        <xdr:cNvPr id="337" name="n_1aveValue【一般廃棄物処理施設】&#10;有形固定資産減価償却率">
          <a:extLst>
            <a:ext uri="{FF2B5EF4-FFF2-40B4-BE49-F238E27FC236}">
              <a16:creationId xmlns:a16="http://schemas.microsoft.com/office/drawing/2014/main" id="{2219B3F1-7213-4A5D-9B1F-E13AD9527F12}"/>
            </a:ext>
          </a:extLst>
        </xdr:cNvPr>
        <xdr:cNvSpPr txBox="1"/>
      </xdr:nvSpPr>
      <xdr:spPr>
        <a:xfrm>
          <a:off x="15266044" y="658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81297</xdr:rowOff>
    </xdr:from>
    <xdr:ext cx="405111" cy="259045"/>
    <xdr:sp macro="" textlink="">
      <xdr:nvSpPr>
        <xdr:cNvPr id="338" name="n_2aveValue【一般廃棄物処理施設】&#10;有形固定資産減価償却率">
          <a:extLst>
            <a:ext uri="{FF2B5EF4-FFF2-40B4-BE49-F238E27FC236}">
              <a16:creationId xmlns:a16="http://schemas.microsoft.com/office/drawing/2014/main" id="{B08EF972-3609-4479-A82F-0DA597120BF4}"/>
            </a:ext>
          </a:extLst>
        </xdr:cNvPr>
        <xdr:cNvSpPr txBox="1"/>
      </xdr:nvSpPr>
      <xdr:spPr>
        <a:xfrm>
          <a:off x="14389744" y="6596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35577</xdr:rowOff>
    </xdr:from>
    <xdr:ext cx="405111" cy="259045"/>
    <xdr:sp macro="" textlink="">
      <xdr:nvSpPr>
        <xdr:cNvPr id="339" name="n_3aveValue【一般廃棄物処理施設】&#10;有形固定資産減価償却率">
          <a:extLst>
            <a:ext uri="{FF2B5EF4-FFF2-40B4-BE49-F238E27FC236}">
              <a16:creationId xmlns:a16="http://schemas.microsoft.com/office/drawing/2014/main" id="{E4E8146C-989B-434C-B987-0BB469C928D2}"/>
            </a:ext>
          </a:extLst>
        </xdr:cNvPr>
        <xdr:cNvSpPr txBox="1"/>
      </xdr:nvSpPr>
      <xdr:spPr>
        <a:xfrm>
          <a:off x="13500744" y="6550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15257</xdr:rowOff>
    </xdr:from>
    <xdr:ext cx="405111" cy="259045"/>
    <xdr:sp macro="" textlink="">
      <xdr:nvSpPr>
        <xdr:cNvPr id="340" name="n_4aveValue【一般廃棄物処理施設】&#10;有形固定資産減価償却率">
          <a:extLst>
            <a:ext uri="{FF2B5EF4-FFF2-40B4-BE49-F238E27FC236}">
              <a16:creationId xmlns:a16="http://schemas.microsoft.com/office/drawing/2014/main" id="{BC29081A-9118-4F71-BC64-AC322419A4FA}"/>
            </a:ext>
          </a:extLst>
        </xdr:cNvPr>
        <xdr:cNvSpPr txBox="1"/>
      </xdr:nvSpPr>
      <xdr:spPr>
        <a:xfrm>
          <a:off x="12611744" y="653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24147</xdr:rowOff>
    </xdr:from>
    <xdr:ext cx="405111" cy="259045"/>
    <xdr:sp macro="" textlink="">
      <xdr:nvSpPr>
        <xdr:cNvPr id="341" name="n_1mainValue【一般廃棄物処理施設】&#10;有形固定資産減価償却率">
          <a:extLst>
            <a:ext uri="{FF2B5EF4-FFF2-40B4-BE49-F238E27FC236}">
              <a16:creationId xmlns:a16="http://schemas.microsoft.com/office/drawing/2014/main" id="{8C9D1F8D-8D0B-44CA-BAA4-7242D09D7C5D}"/>
            </a:ext>
          </a:extLst>
        </xdr:cNvPr>
        <xdr:cNvSpPr txBox="1"/>
      </xdr:nvSpPr>
      <xdr:spPr>
        <a:xfrm>
          <a:off x="15266044" y="5853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168927</xdr:rowOff>
    </xdr:from>
    <xdr:ext cx="405111" cy="259045"/>
    <xdr:sp macro="" textlink="">
      <xdr:nvSpPr>
        <xdr:cNvPr id="342" name="n_2mainValue【一般廃棄物処理施設】&#10;有形固定資産減価償却率">
          <a:extLst>
            <a:ext uri="{FF2B5EF4-FFF2-40B4-BE49-F238E27FC236}">
              <a16:creationId xmlns:a16="http://schemas.microsoft.com/office/drawing/2014/main" id="{18A4B22B-0BE3-462F-8265-1B8FABC3775F}"/>
            </a:ext>
          </a:extLst>
        </xdr:cNvPr>
        <xdr:cNvSpPr txBox="1"/>
      </xdr:nvSpPr>
      <xdr:spPr>
        <a:xfrm>
          <a:off x="14389744" y="5826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17797</xdr:rowOff>
    </xdr:from>
    <xdr:ext cx="405111" cy="259045"/>
    <xdr:sp macro="" textlink="">
      <xdr:nvSpPr>
        <xdr:cNvPr id="343" name="n_3mainValue【一般廃棄物処理施設】&#10;有形固定資産減価償却率">
          <a:extLst>
            <a:ext uri="{FF2B5EF4-FFF2-40B4-BE49-F238E27FC236}">
              <a16:creationId xmlns:a16="http://schemas.microsoft.com/office/drawing/2014/main" id="{2DCFBECB-727B-4AAC-9D49-E9D5488D7596}"/>
            </a:ext>
          </a:extLst>
        </xdr:cNvPr>
        <xdr:cNvSpPr txBox="1"/>
      </xdr:nvSpPr>
      <xdr:spPr>
        <a:xfrm>
          <a:off x="13500744" y="5847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149877</xdr:rowOff>
    </xdr:from>
    <xdr:ext cx="405111" cy="259045"/>
    <xdr:sp macro="" textlink="">
      <xdr:nvSpPr>
        <xdr:cNvPr id="344" name="n_4mainValue【一般廃棄物処理施設】&#10;有形固定資産減価償却率">
          <a:extLst>
            <a:ext uri="{FF2B5EF4-FFF2-40B4-BE49-F238E27FC236}">
              <a16:creationId xmlns:a16="http://schemas.microsoft.com/office/drawing/2014/main" id="{CAA1F9F5-043F-4516-8BE3-0E3AED4EB222}"/>
            </a:ext>
          </a:extLst>
        </xdr:cNvPr>
        <xdr:cNvSpPr txBox="1"/>
      </xdr:nvSpPr>
      <xdr:spPr>
        <a:xfrm>
          <a:off x="12611744" y="5807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45" name="正方形/長方形 344">
          <a:extLst>
            <a:ext uri="{FF2B5EF4-FFF2-40B4-BE49-F238E27FC236}">
              <a16:creationId xmlns:a16="http://schemas.microsoft.com/office/drawing/2014/main" id="{E4CAA16B-9841-46FD-9B96-A1E31FD58F3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46" name="正方形/長方形 345">
          <a:extLst>
            <a:ext uri="{FF2B5EF4-FFF2-40B4-BE49-F238E27FC236}">
              <a16:creationId xmlns:a16="http://schemas.microsoft.com/office/drawing/2014/main" id="{7A81D11A-100E-44F5-A079-78BCBA19E30B}"/>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47" name="正方形/長方形 346">
          <a:extLst>
            <a:ext uri="{FF2B5EF4-FFF2-40B4-BE49-F238E27FC236}">
              <a16:creationId xmlns:a16="http://schemas.microsoft.com/office/drawing/2014/main" id="{3CA5FE94-7632-4CCA-A3FC-8B18BCF8C259}"/>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48" name="正方形/長方形 347">
          <a:extLst>
            <a:ext uri="{FF2B5EF4-FFF2-40B4-BE49-F238E27FC236}">
              <a16:creationId xmlns:a16="http://schemas.microsoft.com/office/drawing/2014/main" id="{9C270E1A-3C0F-4B19-BE3F-49EA789718B4}"/>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49" name="正方形/長方形 348">
          <a:extLst>
            <a:ext uri="{FF2B5EF4-FFF2-40B4-BE49-F238E27FC236}">
              <a16:creationId xmlns:a16="http://schemas.microsoft.com/office/drawing/2014/main" id="{D6F207C2-E99B-4599-BB5A-99A2001095C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50" name="正方形/長方形 349">
          <a:extLst>
            <a:ext uri="{FF2B5EF4-FFF2-40B4-BE49-F238E27FC236}">
              <a16:creationId xmlns:a16="http://schemas.microsoft.com/office/drawing/2014/main" id="{EB0F7B6C-06AB-4ECC-A6D0-69200BD9FF3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51" name="正方形/長方形 350">
          <a:extLst>
            <a:ext uri="{FF2B5EF4-FFF2-40B4-BE49-F238E27FC236}">
              <a16:creationId xmlns:a16="http://schemas.microsoft.com/office/drawing/2014/main" id="{42447C3A-CB69-4076-9F39-5B59F9CC6A0D}"/>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52" name="正方形/長方形 351">
          <a:extLst>
            <a:ext uri="{FF2B5EF4-FFF2-40B4-BE49-F238E27FC236}">
              <a16:creationId xmlns:a16="http://schemas.microsoft.com/office/drawing/2014/main" id="{73B20F89-69E4-48FD-B95C-F613A25E4D7F}"/>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53" name="テキスト ボックス 352">
          <a:extLst>
            <a:ext uri="{FF2B5EF4-FFF2-40B4-BE49-F238E27FC236}">
              <a16:creationId xmlns:a16="http://schemas.microsoft.com/office/drawing/2014/main" id="{9651EA15-9B74-43ED-A1A4-A6306B1C3F3A}"/>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54" name="直線コネクタ 353">
          <a:extLst>
            <a:ext uri="{FF2B5EF4-FFF2-40B4-BE49-F238E27FC236}">
              <a16:creationId xmlns:a16="http://schemas.microsoft.com/office/drawing/2014/main" id="{A622E844-29CD-4A0F-B4CF-849F75BB2FFF}"/>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355" name="直線コネクタ 354">
          <a:extLst>
            <a:ext uri="{FF2B5EF4-FFF2-40B4-BE49-F238E27FC236}">
              <a16:creationId xmlns:a16="http://schemas.microsoft.com/office/drawing/2014/main" id="{E948D3C3-5492-454C-9280-B435D9BB4ACB}"/>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356" name="テキスト ボックス 355">
          <a:extLst>
            <a:ext uri="{FF2B5EF4-FFF2-40B4-BE49-F238E27FC236}">
              <a16:creationId xmlns:a16="http://schemas.microsoft.com/office/drawing/2014/main" id="{2C63B786-390B-4602-A304-4C7225E70740}"/>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357" name="直線コネクタ 356">
          <a:extLst>
            <a:ext uri="{FF2B5EF4-FFF2-40B4-BE49-F238E27FC236}">
              <a16:creationId xmlns:a16="http://schemas.microsoft.com/office/drawing/2014/main" id="{87DF263B-8564-44A9-B6A2-A54C8AD4355F}"/>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358" name="テキスト ボックス 357">
          <a:extLst>
            <a:ext uri="{FF2B5EF4-FFF2-40B4-BE49-F238E27FC236}">
              <a16:creationId xmlns:a16="http://schemas.microsoft.com/office/drawing/2014/main" id="{AA4467CC-B139-4B60-A904-BA99E3A01842}"/>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359" name="直線コネクタ 358">
          <a:extLst>
            <a:ext uri="{FF2B5EF4-FFF2-40B4-BE49-F238E27FC236}">
              <a16:creationId xmlns:a16="http://schemas.microsoft.com/office/drawing/2014/main" id="{3C6500C3-EF48-4A4E-984A-A527D8ABC87D}"/>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360" name="テキスト ボックス 359">
          <a:extLst>
            <a:ext uri="{FF2B5EF4-FFF2-40B4-BE49-F238E27FC236}">
              <a16:creationId xmlns:a16="http://schemas.microsoft.com/office/drawing/2014/main" id="{FACF970E-E95D-4463-BE45-6CC717413ECE}"/>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361" name="直線コネクタ 360">
          <a:extLst>
            <a:ext uri="{FF2B5EF4-FFF2-40B4-BE49-F238E27FC236}">
              <a16:creationId xmlns:a16="http://schemas.microsoft.com/office/drawing/2014/main" id="{0DFF037B-9F41-4729-9200-2A16B1E8F00D}"/>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362" name="テキスト ボックス 361">
          <a:extLst>
            <a:ext uri="{FF2B5EF4-FFF2-40B4-BE49-F238E27FC236}">
              <a16:creationId xmlns:a16="http://schemas.microsoft.com/office/drawing/2014/main" id="{F8446FEC-B418-4154-A64B-8813FCB684B4}"/>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363" name="直線コネクタ 362">
          <a:extLst>
            <a:ext uri="{FF2B5EF4-FFF2-40B4-BE49-F238E27FC236}">
              <a16:creationId xmlns:a16="http://schemas.microsoft.com/office/drawing/2014/main" id="{47382B1C-4AAA-4778-B98F-AE41036B85BF}"/>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15620</xdr:rowOff>
    </xdr:from>
    <xdr:ext cx="595419" cy="259045"/>
    <xdr:sp macro="" textlink="">
      <xdr:nvSpPr>
        <xdr:cNvPr id="364" name="テキスト ボックス 363">
          <a:extLst>
            <a:ext uri="{FF2B5EF4-FFF2-40B4-BE49-F238E27FC236}">
              <a16:creationId xmlns:a16="http://schemas.microsoft.com/office/drawing/2014/main" id="{53EED91A-38AF-482D-8FB0-85548823C570}"/>
            </a:ext>
          </a:extLst>
        </xdr:cNvPr>
        <xdr:cNvSpPr txBox="1"/>
      </xdr:nvSpPr>
      <xdr:spPr>
        <a:xfrm>
          <a:off x="17692581" y="584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365" name="直線コネクタ 364">
          <a:extLst>
            <a:ext uri="{FF2B5EF4-FFF2-40B4-BE49-F238E27FC236}">
              <a16:creationId xmlns:a16="http://schemas.microsoft.com/office/drawing/2014/main" id="{F26E9323-47B3-4ABC-BCB0-6A9F141541CB}"/>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31949</xdr:rowOff>
    </xdr:from>
    <xdr:ext cx="595419" cy="259045"/>
    <xdr:sp macro="" textlink="">
      <xdr:nvSpPr>
        <xdr:cNvPr id="366" name="テキスト ボックス 365">
          <a:extLst>
            <a:ext uri="{FF2B5EF4-FFF2-40B4-BE49-F238E27FC236}">
              <a16:creationId xmlns:a16="http://schemas.microsoft.com/office/drawing/2014/main" id="{650AD956-EEE8-4FE8-922E-5B3763084D6E}"/>
            </a:ext>
          </a:extLst>
        </xdr:cNvPr>
        <xdr:cNvSpPr txBox="1"/>
      </xdr:nvSpPr>
      <xdr:spPr>
        <a:xfrm>
          <a:off x="17692581" y="551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67" name="直線コネクタ 366">
          <a:extLst>
            <a:ext uri="{FF2B5EF4-FFF2-40B4-BE49-F238E27FC236}">
              <a16:creationId xmlns:a16="http://schemas.microsoft.com/office/drawing/2014/main" id="{8D45A90E-1E57-467E-B2C7-D3361C598AA6}"/>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368" name="テキスト ボックス 367">
          <a:extLst>
            <a:ext uri="{FF2B5EF4-FFF2-40B4-BE49-F238E27FC236}">
              <a16:creationId xmlns:a16="http://schemas.microsoft.com/office/drawing/2014/main" id="{6B33B57C-40E5-4161-938D-C7EEE9AE2772}"/>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69" name="【一般廃棄物処理施設】&#10;一人当たり有形固定資産（償却資産）額グラフ枠">
          <a:extLst>
            <a:ext uri="{FF2B5EF4-FFF2-40B4-BE49-F238E27FC236}">
              <a16:creationId xmlns:a16="http://schemas.microsoft.com/office/drawing/2014/main" id="{19552F59-2E2F-4E67-AE2B-9BC09D172748}"/>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74734</xdr:rowOff>
    </xdr:from>
    <xdr:to>
      <xdr:col>116</xdr:col>
      <xdr:colOff>62864</xdr:colOff>
      <xdr:row>42</xdr:row>
      <xdr:rowOff>83995</xdr:rowOff>
    </xdr:to>
    <xdr:cxnSp macro="">
      <xdr:nvCxnSpPr>
        <xdr:cNvPr id="370" name="直線コネクタ 369">
          <a:extLst>
            <a:ext uri="{FF2B5EF4-FFF2-40B4-BE49-F238E27FC236}">
              <a16:creationId xmlns:a16="http://schemas.microsoft.com/office/drawing/2014/main" id="{4572DD4F-200F-425F-B229-946A0EF55E4D}"/>
            </a:ext>
          </a:extLst>
        </xdr:cNvPr>
        <xdr:cNvCxnSpPr/>
      </xdr:nvCxnSpPr>
      <xdr:spPr>
        <a:xfrm flipV="1">
          <a:off x="22160864" y="5732584"/>
          <a:ext cx="0" cy="1552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87822</xdr:rowOff>
    </xdr:from>
    <xdr:ext cx="469744" cy="259045"/>
    <xdr:sp macro="" textlink="">
      <xdr:nvSpPr>
        <xdr:cNvPr id="371" name="【一般廃棄物処理施設】&#10;一人当たり有形固定資産（償却資産）額最小値テキスト">
          <a:extLst>
            <a:ext uri="{FF2B5EF4-FFF2-40B4-BE49-F238E27FC236}">
              <a16:creationId xmlns:a16="http://schemas.microsoft.com/office/drawing/2014/main" id="{417BA111-002B-4A4A-8A4D-84E175F3E04D}"/>
            </a:ext>
          </a:extLst>
        </xdr:cNvPr>
        <xdr:cNvSpPr txBox="1"/>
      </xdr:nvSpPr>
      <xdr:spPr>
        <a:xfrm>
          <a:off x="22199600" y="7288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83995</xdr:rowOff>
    </xdr:from>
    <xdr:to>
      <xdr:col>116</xdr:col>
      <xdr:colOff>152400</xdr:colOff>
      <xdr:row>42</xdr:row>
      <xdr:rowOff>83995</xdr:rowOff>
    </xdr:to>
    <xdr:cxnSp macro="">
      <xdr:nvCxnSpPr>
        <xdr:cNvPr id="372" name="直線コネクタ 371">
          <a:extLst>
            <a:ext uri="{FF2B5EF4-FFF2-40B4-BE49-F238E27FC236}">
              <a16:creationId xmlns:a16="http://schemas.microsoft.com/office/drawing/2014/main" id="{E5F44096-44CD-4F16-8907-25B2ACCD6682}"/>
            </a:ext>
          </a:extLst>
        </xdr:cNvPr>
        <xdr:cNvCxnSpPr/>
      </xdr:nvCxnSpPr>
      <xdr:spPr>
        <a:xfrm>
          <a:off x="22072600" y="7284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21411</xdr:rowOff>
    </xdr:from>
    <xdr:ext cx="599010" cy="259045"/>
    <xdr:sp macro="" textlink="">
      <xdr:nvSpPr>
        <xdr:cNvPr id="373" name="【一般廃棄物処理施設】&#10;一人当たり有形固定資産（償却資産）額最大値テキスト">
          <a:extLst>
            <a:ext uri="{FF2B5EF4-FFF2-40B4-BE49-F238E27FC236}">
              <a16:creationId xmlns:a16="http://schemas.microsoft.com/office/drawing/2014/main" id="{6FAAAEFC-967B-4F36-90BE-BF1720C101FA}"/>
            </a:ext>
          </a:extLst>
        </xdr:cNvPr>
        <xdr:cNvSpPr txBox="1"/>
      </xdr:nvSpPr>
      <xdr:spPr>
        <a:xfrm>
          <a:off x="22199600" y="5507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477,949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74734</xdr:rowOff>
    </xdr:from>
    <xdr:to>
      <xdr:col>116</xdr:col>
      <xdr:colOff>152400</xdr:colOff>
      <xdr:row>33</xdr:row>
      <xdr:rowOff>74734</xdr:rowOff>
    </xdr:to>
    <xdr:cxnSp macro="">
      <xdr:nvCxnSpPr>
        <xdr:cNvPr id="374" name="直線コネクタ 373">
          <a:extLst>
            <a:ext uri="{FF2B5EF4-FFF2-40B4-BE49-F238E27FC236}">
              <a16:creationId xmlns:a16="http://schemas.microsoft.com/office/drawing/2014/main" id="{C6C02BE2-BBAD-4E61-95CD-D275D3CF3A82}"/>
            </a:ext>
          </a:extLst>
        </xdr:cNvPr>
        <xdr:cNvCxnSpPr/>
      </xdr:nvCxnSpPr>
      <xdr:spPr>
        <a:xfrm>
          <a:off x="22072600" y="57325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163099</xdr:rowOff>
    </xdr:from>
    <xdr:ext cx="599010" cy="259045"/>
    <xdr:sp macro="" textlink="">
      <xdr:nvSpPr>
        <xdr:cNvPr id="375" name="【一般廃棄物処理施設】&#10;一人当たり有形固定資産（償却資産）額平均値テキスト">
          <a:extLst>
            <a:ext uri="{FF2B5EF4-FFF2-40B4-BE49-F238E27FC236}">
              <a16:creationId xmlns:a16="http://schemas.microsoft.com/office/drawing/2014/main" id="{504F2D87-7998-490D-A247-A3BD7930454F}"/>
            </a:ext>
          </a:extLst>
        </xdr:cNvPr>
        <xdr:cNvSpPr txBox="1"/>
      </xdr:nvSpPr>
      <xdr:spPr>
        <a:xfrm>
          <a:off x="22199600" y="66781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13222</xdr:rowOff>
    </xdr:from>
    <xdr:to>
      <xdr:col>116</xdr:col>
      <xdr:colOff>114300</xdr:colOff>
      <xdr:row>39</xdr:row>
      <xdr:rowOff>114822</xdr:rowOff>
    </xdr:to>
    <xdr:sp macro="" textlink="">
      <xdr:nvSpPr>
        <xdr:cNvPr id="376" name="フローチャート: 判断 375">
          <a:extLst>
            <a:ext uri="{FF2B5EF4-FFF2-40B4-BE49-F238E27FC236}">
              <a16:creationId xmlns:a16="http://schemas.microsoft.com/office/drawing/2014/main" id="{74F0DBE6-78E8-4AB5-BBC5-C570CD7DC290}"/>
            </a:ext>
          </a:extLst>
        </xdr:cNvPr>
        <xdr:cNvSpPr/>
      </xdr:nvSpPr>
      <xdr:spPr>
        <a:xfrm>
          <a:off x="22110700" y="6699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126</xdr:rowOff>
    </xdr:from>
    <xdr:to>
      <xdr:col>112</xdr:col>
      <xdr:colOff>38100</xdr:colOff>
      <xdr:row>39</xdr:row>
      <xdr:rowOff>101726</xdr:rowOff>
    </xdr:to>
    <xdr:sp macro="" textlink="">
      <xdr:nvSpPr>
        <xdr:cNvPr id="377" name="フローチャート: 判断 376">
          <a:extLst>
            <a:ext uri="{FF2B5EF4-FFF2-40B4-BE49-F238E27FC236}">
              <a16:creationId xmlns:a16="http://schemas.microsoft.com/office/drawing/2014/main" id="{08E4A0D3-04CD-46FA-A63A-845F7E0DEF3B}"/>
            </a:ext>
          </a:extLst>
        </xdr:cNvPr>
        <xdr:cNvSpPr/>
      </xdr:nvSpPr>
      <xdr:spPr>
        <a:xfrm>
          <a:off x="21272500" y="6686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58834</xdr:rowOff>
    </xdr:from>
    <xdr:to>
      <xdr:col>107</xdr:col>
      <xdr:colOff>101600</xdr:colOff>
      <xdr:row>39</xdr:row>
      <xdr:rowOff>160434</xdr:rowOff>
    </xdr:to>
    <xdr:sp macro="" textlink="">
      <xdr:nvSpPr>
        <xdr:cNvPr id="378" name="フローチャート: 判断 377">
          <a:extLst>
            <a:ext uri="{FF2B5EF4-FFF2-40B4-BE49-F238E27FC236}">
              <a16:creationId xmlns:a16="http://schemas.microsoft.com/office/drawing/2014/main" id="{BF07C7AF-BB0D-49F8-B072-0341D21B50B9}"/>
            </a:ext>
          </a:extLst>
        </xdr:cNvPr>
        <xdr:cNvSpPr/>
      </xdr:nvSpPr>
      <xdr:spPr>
        <a:xfrm>
          <a:off x="20383500" y="6745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55993</xdr:rowOff>
    </xdr:from>
    <xdr:to>
      <xdr:col>102</xdr:col>
      <xdr:colOff>165100</xdr:colOff>
      <xdr:row>39</xdr:row>
      <xdr:rowOff>157593</xdr:rowOff>
    </xdr:to>
    <xdr:sp macro="" textlink="">
      <xdr:nvSpPr>
        <xdr:cNvPr id="379" name="フローチャート: 判断 378">
          <a:extLst>
            <a:ext uri="{FF2B5EF4-FFF2-40B4-BE49-F238E27FC236}">
              <a16:creationId xmlns:a16="http://schemas.microsoft.com/office/drawing/2014/main" id="{24A8CE6C-2DA4-4D97-BABC-3477FDB52B95}"/>
            </a:ext>
          </a:extLst>
        </xdr:cNvPr>
        <xdr:cNvSpPr/>
      </xdr:nvSpPr>
      <xdr:spPr>
        <a:xfrm>
          <a:off x="19494500" y="6742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76646</xdr:rowOff>
    </xdr:from>
    <xdr:to>
      <xdr:col>98</xdr:col>
      <xdr:colOff>38100</xdr:colOff>
      <xdr:row>40</xdr:row>
      <xdr:rowOff>6796</xdr:rowOff>
    </xdr:to>
    <xdr:sp macro="" textlink="">
      <xdr:nvSpPr>
        <xdr:cNvPr id="380" name="フローチャート: 判断 379">
          <a:extLst>
            <a:ext uri="{FF2B5EF4-FFF2-40B4-BE49-F238E27FC236}">
              <a16:creationId xmlns:a16="http://schemas.microsoft.com/office/drawing/2014/main" id="{147144FC-3161-4AFE-B2DF-F92D2F6776F6}"/>
            </a:ext>
          </a:extLst>
        </xdr:cNvPr>
        <xdr:cNvSpPr/>
      </xdr:nvSpPr>
      <xdr:spPr>
        <a:xfrm>
          <a:off x="18605500" y="6763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381" name="テキスト ボックス 380">
          <a:extLst>
            <a:ext uri="{FF2B5EF4-FFF2-40B4-BE49-F238E27FC236}">
              <a16:creationId xmlns:a16="http://schemas.microsoft.com/office/drawing/2014/main" id="{30424178-1132-4F2D-B053-F508AD245445}"/>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382" name="テキスト ボックス 381">
          <a:extLst>
            <a:ext uri="{FF2B5EF4-FFF2-40B4-BE49-F238E27FC236}">
              <a16:creationId xmlns:a16="http://schemas.microsoft.com/office/drawing/2014/main" id="{3249D782-841A-4929-BC98-8B327DB9A405}"/>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383" name="テキスト ボックス 382">
          <a:extLst>
            <a:ext uri="{FF2B5EF4-FFF2-40B4-BE49-F238E27FC236}">
              <a16:creationId xmlns:a16="http://schemas.microsoft.com/office/drawing/2014/main" id="{06C6FC84-D33C-4449-A461-7E7E680986C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384" name="テキスト ボックス 383">
          <a:extLst>
            <a:ext uri="{FF2B5EF4-FFF2-40B4-BE49-F238E27FC236}">
              <a16:creationId xmlns:a16="http://schemas.microsoft.com/office/drawing/2014/main" id="{D7A380D4-7CBB-46D0-91DC-C84CC11D8A21}"/>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385" name="テキスト ボックス 384">
          <a:extLst>
            <a:ext uri="{FF2B5EF4-FFF2-40B4-BE49-F238E27FC236}">
              <a16:creationId xmlns:a16="http://schemas.microsoft.com/office/drawing/2014/main" id="{2BB7A6C5-6AB7-4829-87CD-69DD5AACF00D}"/>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112533</xdr:rowOff>
    </xdr:from>
    <xdr:to>
      <xdr:col>116</xdr:col>
      <xdr:colOff>114300</xdr:colOff>
      <xdr:row>38</xdr:row>
      <xdr:rowOff>42683</xdr:rowOff>
    </xdr:to>
    <xdr:sp macro="" textlink="">
      <xdr:nvSpPr>
        <xdr:cNvPr id="386" name="楕円 385">
          <a:extLst>
            <a:ext uri="{FF2B5EF4-FFF2-40B4-BE49-F238E27FC236}">
              <a16:creationId xmlns:a16="http://schemas.microsoft.com/office/drawing/2014/main" id="{F4570A2D-B904-4C7D-B3F1-97C5EA161E78}"/>
            </a:ext>
          </a:extLst>
        </xdr:cNvPr>
        <xdr:cNvSpPr/>
      </xdr:nvSpPr>
      <xdr:spPr>
        <a:xfrm>
          <a:off x="22110700" y="6456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135410</xdr:rowOff>
    </xdr:from>
    <xdr:ext cx="599010" cy="259045"/>
    <xdr:sp macro="" textlink="">
      <xdr:nvSpPr>
        <xdr:cNvPr id="387" name="【一般廃棄物処理施設】&#10;一人当たり有形固定資産（償却資産）額該当値テキスト">
          <a:extLst>
            <a:ext uri="{FF2B5EF4-FFF2-40B4-BE49-F238E27FC236}">
              <a16:creationId xmlns:a16="http://schemas.microsoft.com/office/drawing/2014/main" id="{1941D046-3010-4BF6-ACD1-D6BB5929B96B}"/>
            </a:ext>
          </a:extLst>
        </xdr:cNvPr>
        <xdr:cNvSpPr txBox="1"/>
      </xdr:nvSpPr>
      <xdr:spPr>
        <a:xfrm>
          <a:off x="22199600" y="6307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119763</xdr:rowOff>
    </xdr:from>
    <xdr:to>
      <xdr:col>112</xdr:col>
      <xdr:colOff>38100</xdr:colOff>
      <xdr:row>38</xdr:row>
      <xdr:rowOff>49913</xdr:rowOff>
    </xdr:to>
    <xdr:sp macro="" textlink="">
      <xdr:nvSpPr>
        <xdr:cNvPr id="388" name="楕円 387">
          <a:extLst>
            <a:ext uri="{FF2B5EF4-FFF2-40B4-BE49-F238E27FC236}">
              <a16:creationId xmlns:a16="http://schemas.microsoft.com/office/drawing/2014/main" id="{81D53E6E-45A3-4F35-BE39-10CC09D0E563}"/>
            </a:ext>
          </a:extLst>
        </xdr:cNvPr>
        <xdr:cNvSpPr/>
      </xdr:nvSpPr>
      <xdr:spPr>
        <a:xfrm>
          <a:off x="21272500" y="6463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163333</xdr:rowOff>
    </xdr:from>
    <xdr:to>
      <xdr:col>116</xdr:col>
      <xdr:colOff>63500</xdr:colOff>
      <xdr:row>37</xdr:row>
      <xdr:rowOff>170562</xdr:rowOff>
    </xdr:to>
    <xdr:cxnSp macro="">
      <xdr:nvCxnSpPr>
        <xdr:cNvPr id="389" name="直線コネクタ 388">
          <a:extLst>
            <a:ext uri="{FF2B5EF4-FFF2-40B4-BE49-F238E27FC236}">
              <a16:creationId xmlns:a16="http://schemas.microsoft.com/office/drawing/2014/main" id="{CCF24544-0942-4192-8D36-BD8EEB3E717B}"/>
            </a:ext>
          </a:extLst>
        </xdr:cNvPr>
        <xdr:cNvCxnSpPr/>
      </xdr:nvCxnSpPr>
      <xdr:spPr>
        <a:xfrm flipV="1">
          <a:off x="21323300" y="6506983"/>
          <a:ext cx="838200" cy="7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153422</xdr:rowOff>
    </xdr:from>
    <xdr:to>
      <xdr:col>107</xdr:col>
      <xdr:colOff>101600</xdr:colOff>
      <xdr:row>38</xdr:row>
      <xdr:rowOff>83572</xdr:rowOff>
    </xdr:to>
    <xdr:sp macro="" textlink="">
      <xdr:nvSpPr>
        <xdr:cNvPr id="390" name="楕円 389">
          <a:extLst>
            <a:ext uri="{FF2B5EF4-FFF2-40B4-BE49-F238E27FC236}">
              <a16:creationId xmlns:a16="http://schemas.microsoft.com/office/drawing/2014/main" id="{FC0F00C8-60C7-4E59-ADB0-D4BB65F351CB}"/>
            </a:ext>
          </a:extLst>
        </xdr:cNvPr>
        <xdr:cNvSpPr/>
      </xdr:nvSpPr>
      <xdr:spPr>
        <a:xfrm>
          <a:off x="20383500" y="6497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170562</xdr:rowOff>
    </xdr:from>
    <xdr:to>
      <xdr:col>111</xdr:col>
      <xdr:colOff>177800</xdr:colOff>
      <xdr:row>38</xdr:row>
      <xdr:rowOff>32772</xdr:rowOff>
    </xdr:to>
    <xdr:cxnSp macro="">
      <xdr:nvCxnSpPr>
        <xdr:cNvPr id="391" name="直線コネクタ 390">
          <a:extLst>
            <a:ext uri="{FF2B5EF4-FFF2-40B4-BE49-F238E27FC236}">
              <a16:creationId xmlns:a16="http://schemas.microsoft.com/office/drawing/2014/main" id="{9BCF6A70-4DEA-476B-9457-C251BB75A8E0}"/>
            </a:ext>
          </a:extLst>
        </xdr:cNvPr>
        <xdr:cNvCxnSpPr/>
      </xdr:nvCxnSpPr>
      <xdr:spPr>
        <a:xfrm flipV="1">
          <a:off x="20434300" y="6514212"/>
          <a:ext cx="889000" cy="33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126422</xdr:rowOff>
    </xdr:from>
    <xdr:to>
      <xdr:col>102</xdr:col>
      <xdr:colOff>165100</xdr:colOff>
      <xdr:row>38</xdr:row>
      <xdr:rowOff>56572</xdr:rowOff>
    </xdr:to>
    <xdr:sp macro="" textlink="">
      <xdr:nvSpPr>
        <xdr:cNvPr id="392" name="楕円 391">
          <a:extLst>
            <a:ext uri="{FF2B5EF4-FFF2-40B4-BE49-F238E27FC236}">
              <a16:creationId xmlns:a16="http://schemas.microsoft.com/office/drawing/2014/main" id="{3A03A18B-F7B3-4A31-B099-979E70C7BF66}"/>
            </a:ext>
          </a:extLst>
        </xdr:cNvPr>
        <xdr:cNvSpPr/>
      </xdr:nvSpPr>
      <xdr:spPr>
        <a:xfrm>
          <a:off x="19494500" y="6470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5772</xdr:rowOff>
    </xdr:from>
    <xdr:to>
      <xdr:col>107</xdr:col>
      <xdr:colOff>50800</xdr:colOff>
      <xdr:row>38</xdr:row>
      <xdr:rowOff>32772</xdr:rowOff>
    </xdr:to>
    <xdr:cxnSp macro="">
      <xdr:nvCxnSpPr>
        <xdr:cNvPr id="393" name="直線コネクタ 392">
          <a:extLst>
            <a:ext uri="{FF2B5EF4-FFF2-40B4-BE49-F238E27FC236}">
              <a16:creationId xmlns:a16="http://schemas.microsoft.com/office/drawing/2014/main" id="{EF50B67D-9A15-4812-BFB5-968EF4BB9759}"/>
            </a:ext>
          </a:extLst>
        </xdr:cNvPr>
        <xdr:cNvCxnSpPr/>
      </xdr:nvCxnSpPr>
      <xdr:spPr>
        <a:xfrm>
          <a:off x="19545300" y="6520872"/>
          <a:ext cx="889000" cy="2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146098</xdr:rowOff>
    </xdr:from>
    <xdr:to>
      <xdr:col>98</xdr:col>
      <xdr:colOff>38100</xdr:colOff>
      <xdr:row>38</xdr:row>
      <xdr:rowOff>76248</xdr:rowOff>
    </xdr:to>
    <xdr:sp macro="" textlink="">
      <xdr:nvSpPr>
        <xdr:cNvPr id="394" name="楕円 393">
          <a:extLst>
            <a:ext uri="{FF2B5EF4-FFF2-40B4-BE49-F238E27FC236}">
              <a16:creationId xmlns:a16="http://schemas.microsoft.com/office/drawing/2014/main" id="{57D1445B-CA71-4FA3-8D74-62B31CB24160}"/>
            </a:ext>
          </a:extLst>
        </xdr:cNvPr>
        <xdr:cNvSpPr/>
      </xdr:nvSpPr>
      <xdr:spPr>
        <a:xfrm>
          <a:off x="18605500" y="6489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38</xdr:row>
      <xdr:rowOff>5772</xdr:rowOff>
    </xdr:from>
    <xdr:to>
      <xdr:col>102</xdr:col>
      <xdr:colOff>114300</xdr:colOff>
      <xdr:row>38</xdr:row>
      <xdr:rowOff>25447</xdr:rowOff>
    </xdr:to>
    <xdr:cxnSp macro="">
      <xdr:nvCxnSpPr>
        <xdr:cNvPr id="395" name="直線コネクタ 394">
          <a:extLst>
            <a:ext uri="{FF2B5EF4-FFF2-40B4-BE49-F238E27FC236}">
              <a16:creationId xmlns:a16="http://schemas.microsoft.com/office/drawing/2014/main" id="{D54ECA92-6464-4353-ADAA-E5A7E28D5AC4}"/>
            </a:ext>
          </a:extLst>
        </xdr:cNvPr>
        <xdr:cNvCxnSpPr/>
      </xdr:nvCxnSpPr>
      <xdr:spPr>
        <a:xfrm flipV="1">
          <a:off x="18656300" y="6520872"/>
          <a:ext cx="889000" cy="19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92853</xdr:rowOff>
    </xdr:from>
    <xdr:ext cx="599010" cy="259045"/>
    <xdr:sp macro="" textlink="">
      <xdr:nvSpPr>
        <xdr:cNvPr id="396" name="n_1aveValue【一般廃棄物処理施設】&#10;一人当たり有形固定資産（償却資産）額">
          <a:extLst>
            <a:ext uri="{FF2B5EF4-FFF2-40B4-BE49-F238E27FC236}">
              <a16:creationId xmlns:a16="http://schemas.microsoft.com/office/drawing/2014/main" id="{472A3A28-29D1-4394-A9AE-720B9F417416}"/>
            </a:ext>
          </a:extLst>
        </xdr:cNvPr>
        <xdr:cNvSpPr txBox="1"/>
      </xdr:nvSpPr>
      <xdr:spPr>
        <a:xfrm>
          <a:off x="21011095" y="6779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151561</xdr:rowOff>
    </xdr:from>
    <xdr:ext cx="599010" cy="259045"/>
    <xdr:sp macro="" textlink="">
      <xdr:nvSpPr>
        <xdr:cNvPr id="397" name="n_2aveValue【一般廃棄物処理施設】&#10;一人当たり有形固定資産（償却資産）額">
          <a:extLst>
            <a:ext uri="{FF2B5EF4-FFF2-40B4-BE49-F238E27FC236}">
              <a16:creationId xmlns:a16="http://schemas.microsoft.com/office/drawing/2014/main" id="{EF4F0924-FB5C-42C9-B699-C1C44017E195}"/>
            </a:ext>
          </a:extLst>
        </xdr:cNvPr>
        <xdr:cNvSpPr txBox="1"/>
      </xdr:nvSpPr>
      <xdr:spPr>
        <a:xfrm>
          <a:off x="20134795" y="68381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148720</xdr:rowOff>
    </xdr:from>
    <xdr:ext cx="599010" cy="259045"/>
    <xdr:sp macro="" textlink="">
      <xdr:nvSpPr>
        <xdr:cNvPr id="398" name="n_3aveValue【一般廃棄物処理施設】&#10;一人当たり有形固定資産（償却資産）額">
          <a:extLst>
            <a:ext uri="{FF2B5EF4-FFF2-40B4-BE49-F238E27FC236}">
              <a16:creationId xmlns:a16="http://schemas.microsoft.com/office/drawing/2014/main" id="{583076F9-A475-4FDD-869C-8ED5BA405905}"/>
            </a:ext>
          </a:extLst>
        </xdr:cNvPr>
        <xdr:cNvSpPr txBox="1"/>
      </xdr:nvSpPr>
      <xdr:spPr>
        <a:xfrm>
          <a:off x="19245795" y="68352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169373</xdr:rowOff>
    </xdr:from>
    <xdr:ext cx="599010" cy="259045"/>
    <xdr:sp macro="" textlink="">
      <xdr:nvSpPr>
        <xdr:cNvPr id="399" name="n_4aveValue【一般廃棄物処理施設】&#10;一人当たり有形固定資産（償却資産）額">
          <a:extLst>
            <a:ext uri="{FF2B5EF4-FFF2-40B4-BE49-F238E27FC236}">
              <a16:creationId xmlns:a16="http://schemas.microsoft.com/office/drawing/2014/main" id="{F3980ECE-9684-48AB-A7B3-EE5419350328}"/>
            </a:ext>
          </a:extLst>
        </xdr:cNvPr>
        <xdr:cNvSpPr txBox="1"/>
      </xdr:nvSpPr>
      <xdr:spPr>
        <a:xfrm>
          <a:off x="18356795" y="6855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66440</xdr:rowOff>
    </xdr:from>
    <xdr:ext cx="599010" cy="259045"/>
    <xdr:sp macro="" textlink="">
      <xdr:nvSpPr>
        <xdr:cNvPr id="400" name="n_1mainValue【一般廃棄物処理施設】&#10;一人当たり有形固定資産（償却資産）額">
          <a:extLst>
            <a:ext uri="{FF2B5EF4-FFF2-40B4-BE49-F238E27FC236}">
              <a16:creationId xmlns:a16="http://schemas.microsoft.com/office/drawing/2014/main" id="{53E356BA-CC95-4C09-B76F-F44D8ECBEE4F}"/>
            </a:ext>
          </a:extLst>
        </xdr:cNvPr>
        <xdr:cNvSpPr txBox="1"/>
      </xdr:nvSpPr>
      <xdr:spPr>
        <a:xfrm>
          <a:off x="21011095" y="6238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100099</xdr:rowOff>
    </xdr:from>
    <xdr:ext cx="599010" cy="259045"/>
    <xdr:sp macro="" textlink="">
      <xdr:nvSpPr>
        <xdr:cNvPr id="401" name="n_2mainValue【一般廃棄物処理施設】&#10;一人当たり有形固定資産（償却資産）額">
          <a:extLst>
            <a:ext uri="{FF2B5EF4-FFF2-40B4-BE49-F238E27FC236}">
              <a16:creationId xmlns:a16="http://schemas.microsoft.com/office/drawing/2014/main" id="{6360476E-E932-4F98-A559-7801FFB3B990}"/>
            </a:ext>
          </a:extLst>
        </xdr:cNvPr>
        <xdr:cNvSpPr txBox="1"/>
      </xdr:nvSpPr>
      <xdr:spPr>
        <a:xfrm>
          <a:off x="20134795" y="6272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36</xdr:row>
      <xdr:rowOff>73099</xdr:rowOff>
    </xdr:from>
    <xdr:ext cx="599010" cy="259045"/>
    <xdr:sp macro="" textlink="">
      <xdr:nvSpPr>
        <xdr:cNvPr id="402" name="n_3mainValue【一般廃棄物処理施設】&#10;一人当たり有形固定資産（償却資産）額">
          <a:extLst>
            <a:ext uri="{FF2B5EF4-FFF2-40B4-BE49-F238E27FC236}">
              <a16:creationId xmlns:a16="http://schemas.microsoft.com/office/drawing/2014/main" id="{7023C1D7-2F79-489C-AB8F-A949E45D2D47}"/>
            </a:ext>
          </a:extLst>
        </xdr:cNvPr>
        <xdr:cNvSpPr txBox="1"/>
      </xdr:nvSpPr>
      <xdr:spPr>
        <a:xfrm>
          <a:off x="19245795" y="62452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36</xdr:row>
      <xdr:rowOff>92775</xdr:rowOff>
    </xdr:from>
    <xdr:ext cx="599010" cy="259045"/>
    <xdr:sp macro="" textlink="">
      <xdr:nvSpPr>
        <xdr:cNvPr id="403" name="n_4mainValue【一般廃棄物処理施設】&#10;一人当たり有形固定資産（償却資産）額">
          <a:extLst>
            <a:ext uri="{FF2B5EF4-FFF2-40B4-BE49-F238E27FC236}">
              <a16:creationId xmlns:a16="http://schemas.microsoft.com/office/drawing/2014/main" id="{E6A05B45-EB3F-4CC1-9635-154DB0D51784}"/>
            </a:ext>
          </a:extLst>
        </xdr:cNvPr>
        <xdr:cNvSpPr txBox="1"/>
      </xdr:nvSpPr>
      <xdr:spPr>
        <a:xfrm>
          <a:off x="18356795" y="6264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04" name="正方形/長方形 403">
          <a:extLst>
            <a:ext uri="{FF2B5EF4-FFF2-40B4-BE49-F238E27FC236}">
              <a16:creationId xmlns:a16="http://schemas.microsoft.com/office/drawing/2014/main" id="{70E8B48B-31FC-4E60-9433-EC1C9F410745}"/>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05" name="正方形/長方形 404">
          <a:extLst>
            <a:ext uri="{FF2B5EF4-FFF2-40B4-BE49-F238E27FC236}">
              <a16:creationId xmlns:a16="http://schemas.microsoft.com/office/drawing/2014/main" id="{3EAEF926-6988-4A67-A8F1-7B39453690E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06" name="正方形/長方形 405">
          <a:extLst>
            <a:ext uri="{FF2B5EF4-FFF2-40B4-BE49-F238E27FC236}">
              <a16:creationId xmlns:a16="http://schemas.microsoft.com/office/drawing/2014/main" id="{E200650D-F68F-4BCE-8543-758666BB69E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07" name="正方形/長方形 406">
          <a:extLst>
            <a:ext uri="{FF2B5EF4-FFF2-40B4-BE49-F238E27FC236}">
              <a16:creationId xmlns:a16="http://schemas.microsoft.com/office/drawing/2014/main" id="{488947A2-3CED-444D-BB15-1BA94C2875D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08" name="正方形/長方形 407">
          <a:extLst>
            <a:ext uri="{FF2B5EF4-FFF2-40B4-BE49-F238E27FC236}">
              <a16:creationId xmlns:a16="http://schemas.microsoft.com/office/drawing/2014/main" id="{D9D96013-7853-49FE-AC22-44235D64F10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09" name="正方形/長方形 408">
          <a:extLst>
            <a:ext uri="{FF2B5EF4-FFF2-40B4-BE49-F238E27FC236}">
              <a16:creationId xmlns:a16="http://schemas.microsoft.com/office/drawing/2014/main" id="{E19DF60F-74ED-4A9F-AA27-E8C15BC77E02}"/>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10" name="正方形/長方形 409">
          <a:extLst>
            <a:ext uri="{FF2B5EF4-FFF2-40B4-BE49-F238E27FC236}">
              <a16:creationId xmlns:a16="http://schemas.microsoft.com/office/drawing/2014/main" id="{BFA4A73C-EF5C-40CB-BE9B-89D2CB7DBE17}"/>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1" name="正方形/長方形 410">
          <a:extLst>
            <a:ext uri="{FF2B5EF4-FFF2-40B4-BE49-F238E27FC236}">
              <a16:creationId xmlns:a16="http://schemas.microsoft.com/office/drawing/2014/main" id="{6FAAC561-58E8-4CD7-89F4-828793A6E6C2}"/>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12" name="テキスト ボックス 411">
          <a:extLst>
            <a:ext uri="{FF2B5EF4-FFF2-40B4-BE49-F238E27FC236}">
              <a16:creationId xmlns:a16="http://schemas.microsoft.com/office/drawing/2014/main" id="{21EA1C77-C807-4261-90C5-38246244516D}"/>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13" name="直線コネクタ 412">
          <a:extLst>
            <a:ext uri="{FF2B5EF4-FFF2-40B4-BE49-F238E27FC236}">
              <a16:creationId xmlns:a16="http://schemas.microsoft.com/office/drawing/2014/main" id="{639D5060-54D3-4C1A-9DD6-2144D5EA508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414" name="テキスト ボックス 413">
          <a:extLst>
            <a:ext uri="{FF2B5EF4-FFF2-40B4-BE49-F238E27FC236}">
              <a16:creationId xmlns:a16="http://schemas.microsoft.com/office/drawing/2014/main" id="{427B826D-E114-434B-A08E-01B577AF3AAD}"/>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415" name="直線コネクタ 414">
          <a:extLst>
            <a:ext uri="{FF2B5EF4-FFF2-40B4-BE49-F238E27FC236}">
              <a16:creationId xmlns:a16="http://schemas.microsoft.com/office/drawing/2014/main" id="{55D919C7-6C62-4164-8719-0C0124BF86EC}"/>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416" name="テキスト ボックス 415">
          <a:extLst>
            <a:ext uri="{FF2B5EF4-FFF2-40B4-BE49-F238E27FC236}">
              <a16:creationId xmlns:a16="http://schemas.microsoft.com/office/drawing/2014/main" id="{74868CB0-83C8-4E3E-B46C-EE768E6F3F42}"/>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17" name="直線コネクタ 416">
          <a:extLst>
            <a:ext uri="{FF2B5EF4-FFF2-40B4-BE49-F238E27FC236}">
              <a16:creationId xmlns:a16="http://schemas.microsoft.com/office/drawing/2014/main" id="{21101DAE-4AD8-4010-B4A6-D2D745575586}"/>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18" name="テキスト ボックス 417">
          <a:extLst>
            <a:ext uri="{FF2B5EF4-FFF2-40B4-BE49-F238E27FC236}">
              <a16:creationId xmlns:a16="http://schemas.microsoft.com/office/drawing/2014/main" id="{4A2AE352-365B-4201-B710-75AB47313238}"/>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19" name="直線コネクタ 418">
          <a:extLst>
            <a:ext uri="{FF2B5EF4-FFF2-40B4-BE49-F238E27FC236}">
              <a16:creationId xmlns:a16="http://schemas.microsoft.com/office/drawing/2014/main" id="{51C4B209-F05A-48AD-871E-D3A2CAE14766}"/>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20" name="テキスト ボックス 419">
          <a:extLst>
            <a:ext uri="{FF2B5EF4-FFF2-40B4-BE49-F238E27FC236}">
              <a16:creationId xmlns:a16="http://schemas.microsoft.com/office/drawing/2014/main" id="{5C25654F-C1C1-4608-B516-2F267BE40047}"/>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21" name="直線コネクタ 420">
          <a:extLst>
            <a:ext uri="{FF2B5EF4-FFF2-40B4-BE49-F238E27FC236}">
              <a16:creationId xmlns:a16="http://schemas.microsoft.com/office/drawing/2014/main" id="{238140EB-7B55-4B7E-BD67-DD0A319C32F4}"/>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22" name="テキスト ボックス 421">
          <a:extLst>
            <a:ext uri="{FF2B5EF4-FFF2-40B4-BE49-F238E27FC236}">
              <a16:creationId xmlns:a16="http://schemas.microsoft.com/office/drawing/2014/main" id="{ADF85FE2-8B08-4A10-AE9F-F3A520D659F8}"/>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23" name="直線コネクタ 422">
          <a:extLst>
            <a:ext uri="{FF2B5EF4-FFF2-40B4-BE49-F238E27FC236}">
              <a16:creationId xmlns:a16="http://schemas.microsoft.com/office/drawing/2014/main" id="{7961CF46-7009-46D8-B4B8-FDA600F08597}"/>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24" name="テキスト ボックス 423">
          <a:extLst>
            <a:ext uri="{FF2B5EF4-FFF2-40B4-BE49-F238E27FC236}">
              <a16:creationId xmlns:a16="http://schemas.microsoft.com/office/drawing/2014/main" id="{3734956B-70E1-41F4-A09A-9342B02253B8}"/>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25" name="直線コネクタ 424">
          <a:extLst>
            <a:ext uri="{FF2B5EF4-FFF2-40B4-BE49-F238E27FC236}">
              <a16:creationId xmlns:a16="http://schemas.microsoft.com/office/drawing/2014/main" id="{77460645-953D-438E-A378-5B12EBC7A2EF}"/>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426" name="テキスト ボックス 425">
          <a:extLst>
            <a:ext uri="{FF2B5EF4-FFF2-40B4-BE49-F238E27FC236}">
              <a16:creationId xmlns:a16="http://schemas.microsoft.com/office/drawing/2014/main" id="{430BEB38-AD4B-4846-9798-DEA9046D1292}"/>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27" name="直線コネクタ 426">
          <a:extLst>
            <a:ext uri="{FF2B5EF4-FFF2-40B4-BE49-F238E27FC236}">
              <a16:creationId xmlns:a16="http://schemas.microsoft.com/office/drawing/2014/main" id="{E9C023FE-21B8-4E7B-84C0-094A3A0F0621}"/>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428" name="【保健センター・保健所】&#10;有形固定資産減価償却率グラフ枠">
          <a:extLst>
            <a:ext uri="{FF2B5EF4-FFF2-40B4-BE49-F238E27FC236}">
              <a16:creationId xmlns:a16="http://schemas.microsoft.com/office/drawing/2014/main" id="{DE119EEF-D08E-49AB-A99D-6222D3C70BD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106135</xdr:rowOff>
    </xdr:from>
    <xdr:to>
      <xdr:col>85</xdr:col>
      <xdr:colOff>126364</xdr:colOff>
      <xdr:row>64</xdr:row>
      <xdr:rowOff>130628</xdr:rowOff>
    </xdr:to>
    <xdr:cxnSp macro="">
      <xdr:nvCxnSpPr>
        <xdr:cNvPr id="429" name="直線コネクタ 428">
          <a:extLst>
            <a:ext uri="{FF2B5EF4-FFF2-40B4-BE49-F238E27FC236}">
              <a16:creationId xmlns:a16="http://schemas.microsoft.com/office/drawing/2014/main" id="{DCFCB0B2-A365-4F1D-AED3-328A79DABCAA}"/>
            </a:ext>
          </a:extLst>
        </xdr:cNvPr>
        <xdr:cNvCxnSpPr/>
      </xdr:nvCxnSpPr>
      <xdr:spPr>
        <a:xfrm flipV="1">
          <a:off x="16318864" y="9535885"/>
          <a:ext cx="0" cy="15675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430" name="【保健センター・保健所】&#10;有形固定資産減価償却率最小値テキスト">
          <a:extLst>
            <a:ext uri="{FF2B5EF4-FFF2-40B4-BE49-F238E27FC236}">
              <a16:creationId xmlns:a16="http://schemas.microsoft.com/office/drawing/2014/main" id="{3059AF28-A26E-40F2-AD88-FDAE3439165E}"/>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431" name="直線コネクタ 430">
          <a:extLst>
            <a:ext uri="{FF2B5EF4-FFF2-40B4-BE49-F238E27FC236}">
              <a16:creationId xmlns:a16="http://schemas.microsoft.com/office/drawing/2014/main" id="{39F28C3A-CC4A-4F19-A17F-57195CBEEEAC}"/>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52812</xdr:rowOff>
    </xdr:from>
    <xdr:ext cx="340478" cy="259045"/>
    <xdr:sp macro="" textlink="">
      <xdr:nvSpPr>
        <xdr:cNvPr id="432" name="【保健センター・保健所】&#10;有形固定資産減価償却率最大値テキスト">
          <a:extLst>
            <a:ext uri="{FF2B5EF4-FFF2-40B4-BE49-F238E27FC236}">
              <a16:creationId xmlns:a16="http://schemas.microsoft.com/office/drawing/2014/main" id="{C693C19B-8C6E-49E4-9C32-6D5EDC2658E3}"/>
            </a:ext>
          </a:extLst>
        </xdr:cNvPr>
        <xdr:cNvSpPr txBox="1"/>
      </xdr:nvSpPr>
      <xdr:spPr>
        <a:xfrm>
          <a:off x="16357600" y="931111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106135</xdr:rowOff>
    </xdr:from>
    <xdr:to>
      <xdr:col>86</xdr:col>
      <xdr:colOff>25400</xdr:colOff>
      <xdr:row>55</xdr:row>
      <xdr:rowOff>106135</xdr:rowOff>
    </xdr:to>
    <xdr:cxnSp macro="">
      <xdr:nvCxnSpPr>
        <xdr:cNvPr id="433" name="直線コネクタ 432">
          <a:extLst>
            <a:ext uri="{FF2B5EF4-FFF2-40B4-BE49-F238E27FC236}">
              <a16:creationId xmlns:a16="http://schemas.microsoft.com/office/drawing/2014/main" id="{DF1B1B4B-2440-400B-8B7B-E67D56A75BAA}"/>
            </a:ext>
          </a:extLst>
        </xdr:cNvPr>
        <xdr:cNvCxnSpPr/>
      </xdr:nvCxnSpPr>
      <xdr:spPr>
        <a:xfrm>
          <a:off x="16230600" y="9535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78212</xdr:rowOff>
    </xdr:from>
    <xdr:ext cx="405111" cy="259045"/>
    <xdr:sp macro="" textlink="">
      <xdr:nvSpPr>
        <xdr:cNvPr id="434" name="【保健センター・保健所】&#10;有形固定資産減価償却率平均値テキスト">
          <a:extLst>
            <a:ext uri="{FF2B5EF4-FFF2-40B4-BE49-F238E27FC236}">
              <a16:creationId xmlns:a16="http://schemas.microsoft.com/office/drawing/2014/main" id="{E18C705F-6FC7-44CE-9674-3ED27C06DFDD}"/>
            </a:ext>
          </a:extLst>
        </xdr:cNvPr>
        <xdr:cNvSpPr txBox="1"/>
      </xdr:nvSpPr>
      <xdr:spPr>
        <a:xfrm>
          <a:off x="16357600" y="101937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55335</xdr:rowOff>
    </xdr:from>
    <xdr:to>
      <xdr:col>85</xdr:col>
      <xdr:colOff>177800</xdr:colOff>
      <xdr:row>60</xdr:row>
      <xdr:rowOff>156935</xdr:rowOff>
    </xdr:to>
    <xdr:sp macro="" textlink="">
      <xdr:nvSpPr>
        <xdr:cNvPr id="435" name="フローチャート: 判断 434">
          <a:extLst>
            <a:ext uri="{FF2B5EF4-FFF2-40B4-BE49-F238E27FC236}">
              <a16:creationId xmlns:a16="http://schemas.microsoft.com/office/drawing/2014/main" id="{D3B01611-C2A5-4307-9EE6-CE61C72927EA}"/>
            </a:ext>
          </a:extLst>
        </xdr:cNvPr>
        <xdr:cNvSpPr/>
      </xdr:nvSpPr>
      <xdr:spPr>
        <a:xfrm>
          <a:off x="16268700" y="1034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166370</xdr:rowOff>
    </xdr:from>
    <xdr:to>
      <xdr:col>81</xdr:col>
      <xdr:colOff>101600</xdr:colOff>
      <xdr:row>60</xdr:row>
      <xdr:rowOff>96520</xdr:rowOff>
    </xdr:to>
    <xdr:sp macro="" textlink="">
      <xdr:nvSpPr>
        <xdr:cNvPr id="436" name="フローチャート: 判断 435">
          <a:extLst>
            <a:ext uri="{FF2B5EF4-FFF2-40B4-BE49-F238E27FC236}">
              <a16:creationId xmlns:a16="http://schemas.microsoft.com/office/drawing/2014/main" id="{BABB725D-8651-4787-B92A-61811A0D3E23}"/>
            </a:ext>
          </a:extLst>
        </xdr:cNvPr>
        <xdr:cNvSpPr/>
      </xdr:nvSpPr>
      <xdr:spPr>
        <a:xfrm>
          <a:off x="15430500" y="1028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11249</xdr:rowOff>
    </xdr:from>
    <xdr:to>
      <xdr:col>76</xdr:col>
      <xdr:colOff>165100</xdr:colOff>
      <xdr:row>60</xdr:row>
      <xdr:rowOff>112849</xdr:rowOff>
    </xdr:to>
    <xdr:sp macro="" textlink="">
      <xdr:nvSpPr>
        <xdr:cNvPr id="437" name="フローチャート: 判断 436">
          <a:extLst>
            <a:ext uri="{FF2B5EF4-FFF2-40B4-BE49-F238E27FC236}">
              <a16:creationId xmlns:a16="http://schemas.microsoft.com/office/drawing/2014/main" id="{37C3958D-1D66-4DA7-953E-B2CDCC2289CC}"/>
            </a:ext>
          </a:extLst>
        </xdr:cNvPr>
        <xdr:cNvSpPr/>
      </xdr:nvSpPr>
      <xdr:spPr>
        <a:xfrm>
          <a:off x="14541500" y="1029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140244</xdr:rowOff>
    </xdr:from>
    <xdr:to>
      <xdr:col>72</xdr:col>
      <xdr:colOff>38100</xdr:colOff>
      <xdr:row>60</xdr:row>
      <xdr:rowOff>70394</xdr:rowOff>
    </xdr:to>
    <xdr:sp macro="" textlink="">
      <xdr:nvSpPr>
        <xdr:cNvPr id="438" name="フローチャート: 判断 437">
          <a:extLst>
            <a:ext uri="{FF2B5EF4-FFF2-40B4-BE49-F238E27FC236}">
              <a16:creationId xmlns:a16="http://schemas.microsoft.com/office/drawing/2014/main" id="{D80E4A7A-21AF-4EA8-A71C-10B3C4F161B8}"/>
            </a:ext>
          </a:extLst>
        </xdr:cNvPr>
        <xdr:cNvSpPr/>
      </xdr:nvSpPr>
      <xdr:spPr>
        <a:xfrm>
          <a:off x="13652500" y="1025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136978</xdr:rowOff>
    </xdr:from>
    <xdr:to>
      <xdr:col>67</xdr:col>
      <xdr:colOff>101600</xdr:colOff>
      <xdr:row>60</xdr:row>
      <xdr:rowOff>67128</xdr:rowOff>
    </xdr:to>
    <xdr:sp macro="" textlink="">
      <xdr:nvSpPr>
        <xdr:cNvPr id="439" name="フローチャート: 判断 438">
          <a:extLst>
            <a:ext uri="{FF2B5EF4-FFF2-40B4-BE49-F238E27FC236}">
              <a16:creationId xmlns:a16="http://schemas.microsoft.com/office/drawing/2014/main" id="{AE109EC5-BD3D-4205-A279-8A685D708468}"/>
            </a:ext>
          </a:extLst>
        </xdr:cNvPr>
        <xdr:cNvSpPr/>
      </xdr:nvSpPr>
      <xdr:spPr>
        <a:xfrm>
          <a:off x="12763500" y="1025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40" name="テキスト ボックス 439">
          <a:extLst>
            <a:ext uri="{FF2B5EF4-FFF2-40B4-BE49-F238E27FC236}">
              <a16:creationId xmlns:a16="http://schemas.microsoft.com/office/drawing/2014/main" id="{26754DA0-D6FE-4867-94C2-079E4179038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41" name="テキスト ボックス 440">
          <a:extLst>
            <a:ext uri="{FF2B5EF4-FFF2-40B4-BE49-F238E27FC236}">
              <a16:creationId xmlns:a16="http://schemas.microsoft.com/office/drawing/2014/main" id="{99B89216-1B33-4C5B-8671-EDDAB3F0EEB9}"/>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42" name="テキスト ボックス 441">
          <a:extLst>
            <a:ext uri="{FF2B5EF4-FFF2-40B4-BE49-F238E27FC236}">
              <a16:creationId xmlns:a16="http://schemas.microsoft.com/office/drawing/2014/main" id="{15C481FA-1B89-4255-883F-24DCE653A441}"/>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43" name="テキスト ボックス 442">
          <a:extLst>
            <a:ext uri="{FF2B5EF4-FFF2-40B4-BE49-F238E27FC236}">
              <a16:creationId xmlns:a16="http://schemas.microsoft.com/office/drawing/2014/main" id="{41C4C4B8-4518-4BCC-BCA8-E2B2AC2F1BA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44" name="テキスト ボックス 443">
          <a:extLst>
            <a:ext uri="{FF2B5EF4-FFF2-40B4-BE49-F238E27FC236}">
              <a16:creationId xmlns:a16="http://schemas.microsoft.com/office/drawing/2014/main" id="{7320A418-3F64-4A56-AE17-01357AD2BF1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161472</xdr:rowOff>
    </xdr:from>
    <xdr:to>
      <xdr:col>85</xdr:col>
      <xdr:colOff>177800</xdr:colOff>
      <xdr:row>63</xdr:row>
      <xdr:rowOff>91622</xdr:rowOff>
    </xdr:to>
    <xdr:sp macro="" textlink="">
      <xdr:nvSpPr>
        <xdr:cNvPr id="445" name="楕円 444">
          <a:extLst>
            <a:ext uri="{FF2B5EF4-FFF2-40B4-BE49-F238E27FC236}">
              <a16:creationId xmlns:a16="http://schemas.microsoft.com/office/drawing/2014/main" id="{9CF75819-7888-4EAC-94E0-4B8DFEB6B85B}"/>
            </a:ext>
          </a:extLst>
        </xdr:cNvPr>
        <xdr:cNvSpPr/>
      </xdr:nvSpPr>
      <xdr:spPr>
        <a:xfrm>
          <a:off x="16268700" y="10791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139899</xdr:rowOff>
    </xdr:from>
    <xdr:ext cx="405111" cy="259045"/>
    <xdr:sp macro="" textlink="">
      <xdr:nvSpPr>
        <xdr:cNvPr id="446" name="【保健センター・保健所】&#10;有形固定資産減価償却率該当値テキスト">
          <a:extLst>
            <a:ext uri="{FF2B5EF4-FFF2-40B4-BE49-F238E27FC236}">
              <a16:creationId xmlns:a16="http://schemas.microsoft.com/office/drawing/2014/main" id="{3A8155F1-86C9-4C4A-9319-E904C7BC0E6B}"/>
            </a:ext>
          </a:extLst>
        </xdr:cNvPr>
        <xdr:cNvSpPr txBox="1"/>
      </xdr:nvSpPr>
      <xdr:spPr>
        <a:xfrm>
          <a:off x="16357600" y="10769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128815</xdr:rowOff>
    </xdr:from>
    <xdr:to>
      <xdr:col>81</xdr:col>
      <xdr:colOff>101600</xdr:colOff>
      <xdr:row>63</xdr:row>
      <xdr:rowOff>58965</xdr:rowOff>
    </xdr:to>
    <xdr:sp macro="" textlink="">
      <xdr:nvSpPr>
        <xdr:cNvPr id="447" name="楕円 446">
          <a:extLst>
            <a:ext uri="{FF2B5EF4-FFF2-40B4-BE49-F238E27FC236}">
              <a16:creationId xmlns:a16="http://schemas.microsoft.com/office/drawing/2014/main" id="{F31FF1A5-89E1-46B5-81B7-1F0784F7C6E8}"/>
            </a:ext>
          </a:extLst>
        </xdr:cNvPr>
        <xdr:cNvSpPr/>
      </xdr:nvSpPr>
      <xdr:spPr>
        <a:xfrm>
          <a:off x="15430500" y="1075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8165</xdr:rowOff>
    </xdr:from>
    <xdr:to>
      <xdr:col>85</xdr:col>
      <xdr:colOff>127000</xdr:colOff>
      <xdr:row>63</xdr:row>
      <xdr:rowOff>40822</xdr:rowOff>
    </xdr:to>
    <xdr:cxnSp macro="">
      <xdr:nvCxnSpPr>
        <xdr:cNvPr id="448" name="直線コネクタ 447">
          <a:extLst>
            <a:ext uri="{FF2B5EF4-FFF2-40B4-BE49-F238E27FC236}">
              <a16:creationId xmlns:a16="http://schemas.microsoft.com/office/drawing/2014/main" id="{BA6AEAEB-FE11-4D3A-8DA7-ADB3A827BCFD}"/>
            </a:ext>
          </a:extLst>
        </xdr:cNvPr>
        <xdr:cNvCxnSpPr/>
      </xdr:nvCxnSpPr>
      <xdr:spPr>
        <a:xfrm>
          <a:off x="15481300" y="10809515"/>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96157</xdr:rowOff>
    </xdr:from>
    <xdr:to>
      <xdr:col>76</xdr:col>
      <xdr:colOff>165100</xdr:colOff>
      <xdr:row>63</xdr:row>
      <xdr:rowOff>26307</xdr:rowOff>
    </xdr:to>
    <xdr:sp macro="" textlink="">
      <xdr:nvSpPr>
        <xdr:cNvPr id="449" name="楕円 448">
          <a:extLst>
            <a:ext uri="{FF2B5EF4-FFF2-40B4-BE49-F238E27FC236}">
              <a16:creationId xmlns:a16="http://schemas.microsoft.com/office/drawing/2014/main" id="{DD0B6960-F6F5-4B3D-8B3F-4914869EFFA9}"/>
            </a:ext>
          </a:extLst>
        </xdr:cNvPr>
        <xdr:cNvSpPr/>
      </xdr:nvSpPr>
      <xdr:spPr>
        <a:xfrm>
          <a:off x="14541500" y="10726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146957</xdr:rowOff>
    </xdr:from>
    <xdr:to>
      <xdr:col>81</xdr:col>
      <xdr:colOff>50800</xdr:colOff>
      <xdr:row>63</xdr:row>
      <xdr:rowOff>8165</xdr:rowOff>
    </xdr:to>
    <xdr:cxnSp macro="">
      <xdr:nvCxnSpPr>
        <xdr:cNvPr id="450" name="直線コネクタ 449">
          <a:extLst>
            <a:ext uri="{FF2B5EF4-FFF2-40B4-BE49-F238E27FC236}">
              <a16:creationId xmlns:a16="http://schemas.microsoft.com/office/drawing/2014/main" id="{85FD38E0-F341-44A0-84DD-4DA397CD88B5}"/>
            </a:ext>
          </a:extLst>
        </xdr:cNvPr>
        <xdr:cNvCxnSpPr/>
      </xdr:nvCxnSpPr>
      <xdr:spPr>
        <a:xfrm>
          <a:off x="14592300" y="10776857"/>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63500</xdr:rowOff>
    </xdr:from>
    <xdr:to>
      <xdr:col>72</xdr:col>
      <xdr:colOff>38100</xdr:colOff>
      <xdr:row>62</xdr:row>
      <xdr:rowOff>165100</xdr:rowOff>
    </xdr:to>
    <xdr:sp macro="" textlink="">
      <xdr:nvSpPr>
        <xdr:cNvPr id="451" name="楕円 450">
          <a:extLst>
            <a:ext uri="{FF2B5EF4-FFF2-40B4-BE49-F238E27FC236}">
              <a16:creationId xmlns:a16="http://schemas.microsoft.com/office/drawing/2014/main" id="{4DA73269-858B-402F-ABB7-FE23D702D96A}"/>
            </a:ext>
          </a:extLst>
        </xdr:cNvPr>
        <xdr:cNvSpPr/>
      </xdr:nvSpPr>
      <xdr:spPr>
        <a:xfrm>
          <a:off x="13652500" y="1069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114300</xdr:rowOff>
    </xdr:from>
    <xdr:to>
      <xdr:col>76</xdr:col>
      <xdr:colOff>114300</xdr:colOff>
      <xdr:row>62</xdr:row>
      <xdr:rowOff>146957</xdr:rowOff>
    </xdr:to>
    <xdr:cxnSp macro="">
      <xdr:nvCxnSpPr>
        <xdr:cNvPr id="452" name="直線コネクタ 451">
          <a:extLst>
            <a:ext uri="{FF2B5EF4-FFF2-40B4-BE49-F238E27FC236}">
              <a16:creationId xmlns:a16="http://schemas.microsoft.com/office/drawing/2014/main" id="{91988BE6-245F-4BA1-B3BC-11D77A37B2EE}"/>
            </a:ext>
          </a:extLst>
        </xdr:cNvPr>
        <xdr:cNvCxnSpPr/>
      </xdr:nvCxnSpPr>
      <xdr:spPr>
        <a:xfrm>
          <a:off x="13703300" y="107442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30843</xdr:rowOff>
    </xdr:from>
    <xdr:to>
      <xdr:col>67</xdr:col>
      <xdr:colOff>101600</xdr:colOff>
      <xdr:row>62</xdr:row>
      <xdr:rowOff>132443</xdr:rowOff>
    </xdr:to>
    <xdr:sp macro="" textlink="">
      <xdr:nvSpPr>
        <xdr:cNvPr id="453" name="楕円 452">
          <a:extLst>
            <a:ext uri="{FF2B5EF4-FFF2-40B4-BE49-F238E27FC236}">
              <a16:creationId xmlns:a16="http://schemas.microsoft.com/office/drawing/2014/main" id="{C071A729-1052-4512-866A-A38B4C2C5A07}"/>
            </a:ext>
          </a:extLst>
        </xdr:cNvPr>
        <xdr:cNvSpPr/>
      </xdr:nvSpPr>
      <xdr:spPr>
        <a:xfrm>
          <a:off x="12763500" y="1066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81643</xdr:rowOff>
    </xdr:from>
    <xdr:to>
      <xdr:col>71</xdr:col>
      <xdr:colOff>177800</xdr:colOff>
      <xdr:row>62</xdr:row>
      <xdr:rowOff>114300</xdr:rowOff>
    </xdr:to>
    <xdr:cxnSp macro="">
      <xdr:nvCxnSpPr>
        <xdr:cNvPr id="454" name="直線コネクタ 453">
          <a:extLst>
            <a:ext uri="{FF2B5EF4-FFF2-40B4-BE49-F238E27FC236}">
              <a16:creationId xmlns:a16="http://schemas.microsoft.com/office/drawing/2014/main" id="{97ABC4CD-16DF-4440-B830-3F405D27F8C7}"/>
            </a:ext>
          </a:extLst>
        </xdr:cNvPr>
        <xdr:cNvCxnSpPr/>
      </xdr:nvCxnSpPr>
      <xdr:spPr>
        <a:xfrm>
          <a:off x="12814300" y="107115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113047</xdr:rowOff>
    </xdr:from>
    <xdr:ext cx="405111" cy="259045"/>
    <xdr:sp macro="" textlink="">
      <xdr:nvSpPr>
        <xdr:cNvPr id="455" name="n_1aveValue【保健センター・保健所】&#10;有形固定資産減価償却率">
          <a:extLst>
            <a:ext uri="{FF2B5EF4-FFF2-40B4-BE49-F238E27FC236}">
              <a16:creationId xmlns:a16="http://schemas.microsoft.com/office/drawing/2014/main" id="{E9216D3E-B728-4070-8B3B-4D341AE83EBD}"/>
            </a:ext>
          </a:extLst>
        </xdr:cNvPr>
        <xdr:cNvSpPr txBox="1"/>
      </xdr:nvSpPr>
      <xdr:spPr>
        <a:xfrm>
          <a:off x="15266044" y="1005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129376</xdr:rowOff>
    </xdr:from>
    <xdr:ext cx="405111" cy="259045"/>
    <xdr:sp macro="" textlink="">
      <xdr:nvSpPr>
        <xdr:cNvPr id="456" name="n_2aveValue【保健センター・保健所】&#10;有形固定資産減価償却率">
          <a:extLst>
            <a:ext uri="{FF2B5EF4-FFF2-40B4-BE49-F238E27FC236}">
              <a16:creationId xmlns:a16="http://schemas.microsoft.com/office/drawing/2014/main" id="{A99FEDCA-A05F-4622-ABB5-F85B98889B35}"/>
            </a:ext>
          </a:extLst>
        </xdr:cNvPr>
        <xdr:cNvSpPr txBox="1"/>
      </xdr:nvSpPr>
      <xdr:spPr>
        <a:xfrm>
          <a:off x="14389744" y="10073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86921</xdr:rowOff>
    </xdr:from>
    <xdr:ext cx="405111" cy="259045"/>
    <xdr:sp macro="" textlink="">
      <xdr:nvSpPr>
        <xdr:cNvPr id="457" name="n_3aveValue【保健センター・保健所】&#10;有形固定資産減価償却率">
          <a:extLst>
            <a:ext uri="{FF2B5EF4-FFF2-40B4-BE49-F238E27FC236}">
              <a16:creationId xmlns:a16="http://schemas.microsoft.com/office/drawing/2014/main" id="{AD28DB71-3ABD-4D39-80E0-562AC8ABA367}"/>
            </a:ext>
          </a:extLst>
        </xdr:cNvPr>
        <xdr:cNvSpPr txBox="1"/>
      </xdr:nvSpPr>
      <xdr:spPr>
        <a:xfrm>
          <a:off x="13500744" y="1003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83655</xdr:rowOff>
    </xdr:from>
    <xdr:ext cx="405111" cy="259045"/>
    <xdr:sp macro="" textlink="">
      <xdr:nvSpPr>
        <xdr:cNvPr id="458" name="n_4aveValue【保健センター・保健所】&#10;有形固定資産減価償却率">
          <a:extLst>
            <a:ext uri="{FF2B5EF4-FFF2-40B4-BE49-F238E27FC236}">
              <a16:creationId xmlns:a16="http://schemas.microsoft.com/office/drawing/2014/main" id="{DE8702AF-DE8A-46D8-8B06-00A10649D0A6}"/>
            </a:ext>
          </a:extLst>
        </xdr:cNvPr>
        <xdr:cNvSpPr txBox="1"/>
      </xdr:nvSpPr>
      <xdr:spPr>
        <a:xfrm>
          <a:off x="12611744" y="100277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50092</xdr:rowOff>
    </xdr:from>
    <xdr:ext cx="405111" cy="259045"/>
    <xdr:sp macro="" textlink="">
      <xdr:nvSpPr>
        <xdr:cNvPr id="459" name="n_1mainValue【保健センター・保健所】&#10;有形固定資産減価償却率">
          <a:extLst>
            <a:ext uri="{FF2B5EF4-FFF2-40B4-BE49-F238E27FC236}">
              <a16:creationId xmlns:a16="http://schemas.microsoft.com/office/drawing/2014/main" id="{36BC80EC-BD12-46E0-AFCB-284C3EF57108}"/>
            </a:ext>
          </a:extLst>
        </xdr:cNvPr>
        <xdr:cNvSpPr txBox="1"/>
      </xdr:nvSpPr>
      <xdr:spPr>
        <a:xfrm>
          <a:off x="15266044" y="1085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17434</xdr:rowOff>
    </xdr:from>
    <xdr:ext cx="405111" cy="259045"/>
    <xdr:sp macro="" textlink="">
      <xdr:nvSpPr>
        <xdr:cNvPr id="460" name="n_2mainValue【保健センター・保健所】&#10;有形固定資産減価償却率">
          <a:extLst>
            <a:ext uri="{FF2B5EF4-FFF2-40B4-BE49-F238E27FC236}">
              <a16:creationId xmlns:a16="http://schemas.microsoft.com/office/drawing/2014/main" id="{B4C3B2B4-3FA9-4C4E-961C-20FCFF9AB3A6}"/>
            </a:ext>
          </a:extLst>
        </xdr:cNvPr>
        <xdr:cNvSpPr txBox="1"/>
      </xdr:nvSpPr>
      <xdr:spPr>
        <a:xfrm>
          <a:off x="14389744" y="108187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156227</xdr:rowOff>
    </xdr:from>
    <xdr:ext cx="405111" cy="259045"/>
    <xdr:sp macro="" textlink="">
      <xdr:nvSpPr>
        <xdr:cNvPr id="461" name="n_3mainValue【保健センター・保健所】&#10;有形固定資産減価償却率">
          <a:extLst>
            <a:ext uri="{FF2B5EF4-FFF2-40B4-BE49-F238E27FC236}">
              <a16:creationId xmlns:a16="http://schemas.microsoft.com/office/drawing/2014/main" id="{08189BDD-1B08-4964-B889-6C176B27B106}"/>
            </a:ext>
          </a:extLst>
        </xdr:cNvPr>
        <xdr:cNvSpPr txBox="1"/>
      </xdr:nvSpPr>
      <xdr:spPr>
        <a:xfrm>
          <a:off x="13500744" y="10786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123570</xdr:rowOff>
    </xdr:from>
    <xdr:ext cx="405111" cy="259045"/>
    <xdr:sp macro="" textlink="">
      <xdr:nvSpPr>
        <xdr:cNvPr id="462" name="n_4mainValue【保健センター・保健所】&#10;有形固定資産減価償却率">
          <a:extLst>
            <a:ext uri="{FF2B5EF4-FFF2-40B4-BE49-F238E27FC236}">
              <a16:creationId xmlns:a16="http://schemas.microsoft.com/office/drawing/2014/main" id="{22E39187-917D-4BEB-8241-240DDA234A61}"/>
            </a:ext>
          </a:extLst>
        </xdr:cNvPr>
        <xdr:cNvSpPr txBox="1"/>
      </xdr:nvSpPr>
      <xdr:spPr>
        <a:xfrm>
          <a:off x="12611744" y="10753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63" name="正方形/長方形 462">
          <a:extLst>
            <a:ext uri="{FF2B5EF4-FFF2-40B4-BE49-F238E27FC236}">
              <a16:creationId xmlns:a16="http://schemas.microsoft.com/office/drawing/2014/main" id="{7DF64A70-A148-43CD-8A05-E927910D5253}"/>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64" name="正方形/長方形 463">
          <a:extLst>
            <a:ext uri="{FF2B5EF4-FFF2-40B4-BE49-F238E27FC236}">
              <a16:creationId xmlns:a16="http://schemas.microsoft.com/office/drawing/2014/main" id="{2A622A7E-3E0A-4511-8160-B9F2BC29684F}"/>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65" name="正方形/長方形 464">
          <a:extLst>
            <a:ext uri="{FF2B5EF4-FFF2-40B4-BE49-F238E27FC236}">
              <a16:creationId xmlns:a16="http://schemas.microsoft.com/office/drawing/2014/main" id="{D1A9B5F6-A0EE-4749-A79B-D4423364A801}"/>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66" name="正方形/長方形 465">
          <a:extLst>
            <a:ext uri="{FF2B5EF4-FFF2-40B4-BE49-F238E27FC236}">
              <a16:creationId xmlns:a16="http://schemas.microsoft.com/office/drawing/2014/main" id="{67842F7C-04FF-448C-BBDB-FE4016B0F768}"/>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67" name="正方形/長方形 466">
          <a:extLst>
            <a:ext uri="{FF2B5EF4-FFF2-40B4-BE49-F238E27FC236}">
              <a16:creationId xmlns:a16="http://schemas.microsoft.com/office/drawing/2014/main" id="{1098E630-DD40-44F4-B890-B22523C98EA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68" name="正方形/長方形 467">
          <a:extLst>
            <a:ext uri="{FF2B5EF4-FFF2-40B4-BE49-F238E27FC236}">
              <a16:creationId xmlns:a16="http://schemas.microsoft.com/office/drawing/2014/main" id="{6774CD49-EFDA-4CBB-A791-F288648128CF}"/>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69" name="正方形/長方形 468">
          <a:extLst>
            <a:ext uri="{FF2B5EF4-FFF2-40B4-BE49-F238E27FC236}">
              <a16:creationId xmlns:a16="http://schemas.microsoft.com/office/drawing/2014/main" id="{56F5E13A-F782-4AB4-90E7-888C6E4B0701}"/>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70" name="正方形/長方形 469">
          <a:extLst>
            <a:ext uri="{FF2B5EF4-FFF2-40B4-BE49-F238E27FC236}">
              <a16:creationId xmlns:a16="http://schemas.microsoft.com/office/drawing/2014/main" id="{CF2B6C96-2AD6-46E5-A724-F75B504A4D4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71" name="テキスト ボックス 470">
          <a:extLst>
            <a:ext uri="{FF2B5EF4-FFF2-40B4-BE49-F238E27FC236}">
              <a16:creationId xmlns:a16="http://schemas.microsoft.com/office/drawing/2014/main" id="{D152919D-62DA-4536-B61B-5620722F844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72" name="直線コネクタ 471">
          <a:extLst>
            <a:ext uri="{FF2B5EF4-FFF2-40B4-BE49-F238E27FC236}">
              <a16:creationId xmlns:a16="http://schemas.microsoft.com/office/drawing/2014/main" id="{774F26E3-9BF3-4B08-A18F-35D2121CD867}"/>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73" name="直線コネクタ 472">
          <a:extLst>
            <a:ext uri="{FF2B5EF4-FFF2-40B4-BE49-F238E27FC236}">
              <a16:creationId xmlns:a16="http://schemas.microsoft.com/office/drawing/2014/main" id="{A16E48FF-1CBC-49B8-BE53-8826B9F4DA3D}"/>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74" name="テキスト ボックス 473">
          <a:extLst>
            <a:ext uri="{FF2B5EF4-FFF2-40B4-BE49-F238E27FC236}">
              <a16:creationId xmlns:a16="http://schemas.microsoft.com/office/drawing/2014/main" id="{47E8F0B6-C386-45C7-8889-E67AD0DC8EF2}"/>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75" name="直線コネクタ 474">
          <a:extLst>
            <a:ext uri="{FF2B5EF4-FFF2-40B4-BE49-F238E27FC236}">
              <a16:creationId xmlns:a16="http://schemas.microsoft.com/office/drawing/2014/main" id="{83D7E164-375C-4F9F-8359-0AFA8097E392}"/>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76" name="テキスト ボックス 475">
          <a:extLst>
            <a:ext uri="{FF2B5EF4-FFF2-40B4-BE49-F238E27FC236}">
              <a16:creationId xmlns:a16="http://schemas.microsoft.com/office/drawing/2014/main" id="{0F2292AE-FC5F-4A0F-A1F4-D9A5A4DD185A}"/>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77" name="直線コネクタ 476">
          <a:extLst>
            <a:ext uri="{FF2B5EF4-FFF2-40B4-BE49-F238E27FC236}">
              <a16:creationId xmlns:a16="http://schemas.microsoft.com/office/drawing/2014/main" id="{6D38F13F-02A0-4D33-B9B5-AB3B70BE6BFF}"/>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78" name="テキスト ボックス 477">
          <a:extLst>
            <a:ext uri="{FF2B5EF4-FFF2-40B4-BE49-F238E27FC236}">
              <a16:creationId xmlns:a16="http://schemas.microsoft.com/office/drawing/2014/main" id="{EEF438FD-E939-4629-8873-58FF4852745D}"/>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479" name="直線コネクタ 478">
          <a:extLst>
            <a:ext uri="{FF2B5EF4-FFF2-40B4-BE49-F238E27FC236}">
              <a16:creationId xmlns:a16="http://schemas.microsoft.com/office/drawing/2014/main" id="{5E35401B-E597-4130-B9CA-D54178F5885F}"/>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480" name="テキスト ボックス 479">
          <a:extLst>
            <a:ext uri="{FF2B5EF4-FFF2-40B4-BE49-F238E27FC236}">
              <a16:creationId xmlns:a16="http://schemas.microsoft.com/office/drawing/2014/main" id="{DD265B41-FD1E-4E62-BC5C-0EFB4A61A3B0}"/>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481" name="直線コネクタ 480">
          <a:extLst>
            <a:ext uri="{FF2B5EF4-FFF2-40B4-BE49-F238E27FC236}">
              <a16:creationId xmlns:a16="http://schemas.microsoft.com/office/drawing/2014/main" id="{7276120B-B9E8-4CB2-B2F1-02D36FE62D54}"/>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482" name="テキスト ボックス 481">
          <a:extLst>
            <a:ext uri="{FF2B5EF4-FFF2-40B4-BE49-F238E27FC236}">
              <a16:creationId xmlns:a16="http://schemas.microsoft.com/office/drawing/2014/main" id="{8E58DA83-90CB-40CB-911F-3382BFE6A7FB}"/>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83" name="直線コネクタ 482">
          <a:extLst>
            <a:ext uri="{FF2B5EF4-FFF2-40B4-BE49-F238E27FC236}">
              <a16:creationId xmlns:a16="http://schemas.microsoft.com/office/drawing/2014/main" id="{C2CFEF2A-EE6E-4C56-BC27-2EA7AE874429}"/>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84" name="テキスト ボックス 483">
          <a:extLst>
            <a:ext uri="{FF2B5EF4-FFF2-40B4-BE49-F238E27FC236}">
              <a16:creationId xmlns:a16="http://schemas.microsoft.com/office/drawing/2014/main" id="{1BC42FC7-6DAD-47CC-9187-320F72D9867C}"/>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85" name="【保健センター・保健所】&#10;一人当たり面積グラフ枠">
          <a:extLst>
            <a:ext uri="{FF2B5EF4-FFF2-40B4-BE49-F238E27FC236}">
              <a16:creationId xmlns:a16="http://schemas.microsoft.com/office/drawing/2014/main" id="{17E2AA79-7022-4D67-8FEC-4D6D45F4053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167640</xdr:rowOff>
    </xdr:from>
    <xdr:to>
      <xdr:col>116</xdr:col>
      <xdr:colOff>62864</xdr:colOff>
      <xdr:row>63</xdr:row>
      <xdr:rowOff>154305</xdr:rowOff>
    </xdr:to>
    <xdr:cxnSp macro="">
      <xdr:nvCxnSpPr>
        <xdr:cNvPr id="486" name="直線コネクタ 485">
          <a:extLst>
            <a:ext uri="{FF2B5EF4-FFF2-40B4-BE49-F238E27FC236}">
              <a16:creationId xmlns:a16="http://schemas.microsoft.com/office/drawing/2014/main" id="{B2D98A29-DA18-4722-B49D-BC3F53519917}"/>
            </a:ext>
          </a:extLst>
        </xdr:cNvPr>
        <xdr:cNvCxnSpPr/>
      </xdr:nvCxnSpPr>
      <xdr:spPr>
        <a:xfrm flipV="1">
          <a:off x="22160864" y="9768840"/>
          <a:ext cx="0" cy="11868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158132</xdr:rowOff>
    </xdr:from>
    <xdr:ext cx="469744" cy="259045"/>
    <xdr:sp macro="" textlink="">
      <xdr:nvSpPr>
        <xdr:cNvPr id="487" name="【保健センター・保健所】&#10;一人当たり面積最小値テキスト">
          <a:extLst>
            <a:ext uri="{FF2B5EF4-FFF2-40B4-BE49-F238E27FC236}">
              <a16:creationId xmlns:a16="http://schemas.microsoft.com/office/drawing/2014/main" id="{EA10F0E3-D411-4D2F-8E1B-67647611215D}"/>
            </a:ext>
          </a:extLst>
        </xdr:cNvPr>
        <xdr:cNvSpPr txBox="1"/>
      </xdr:nvSpPr>
      <xdr:spPr>
        <a:xfrm>
          <a:off x="22199600" y="10959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154305</xdr:rowOff>
    </xdr:from>
    <xdr:to>
      <xdr:col>116</xdr:col>
      <xdr:colOff>152400</xdr:colOff>
      <xdr:row>63</xdr:row>
      <xdr:rowOff>154305</xdr:rowOff>
    </xdr:to>
    <xdr:cxnSp macro="">
      <xdr:nvCxnSpPr>
        <xdr:cNvPr id="488" name="直線コネクタ 487">
          <a:extLst>
            <a:ext uri="{FF2B5EF4-FFF2-40B4-BE49-F238E27FC236}">
              <a16:creationId xmlns:a16="http://schemas.microsoft.com/office/drawing/2014/main" id="{BC37AEA4-CFCA-4C57-9A37-F519F6BB37D6}"/>
            </a:ext>
          </a:extLst>
        </xdr:cNvPr>
        <xdr:cNvCxnSpPr/>
      </xdr:nvCxnSpPr>
      <xdr:spPr>
        <a:xfrm>
          <a:off x="22072600" y="10955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114317</xdr:rowOff>
    </xdr:from>
    <xdr:ext cx="469744" cy="259045"/>
    <xdr:sp macro="" textlink="">
      <xdr:nvSpPr>
        <xdr:cNvPr id="489" name="【保健センター・保健所】&#10;一人当たり面積最大値テキスト">
          <a:extLst>
            <a:ext uri="{FF2B5EF4-FFF2-40B4-BE49-F238E27FC236}">
              <a16:creationId xmlns:a16="http://schemas.microsoft.com/office/drawing/2014/main" id="{2ADD1970-1157-47E8-8213-18670ACC7409}"/>
            </a:ext>
          </a:extLst>
        </xdr:cNvPr>
        <xdr:cNvSpPr txBox="1"/>
      </xdr:nvSpPr>
      <xdr:spPr>
        <a:xfrm>
          <a:off x="22199600" y="9544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167640</xdr:rowOff>
    </xdr:from>
    <xdr:to>
      <xdr:col>116</xdr:col>
      <xdr:colOff>152400</xdr:colOff>
      <xdr:row>56</xdr:row>
      <xdr:rowOff>167640</xdr:rowOff>
    </xdr:to>
    <xdr:cxnSp macro="">
      <xdr:nvCxnSpPr>
        <xdr:cNvPr id="490" name="直線コネクタ 489">
          <a:extLst>
            <a:ext uri="{FF2B5EF4-FFF2-40B4-BE49-F238E27FC236}">
              <a16:creationId xmlns:a16="http://schemas.microsoft.com/office/drawing/2014/main" id="{F7057AF9-2B98-4AAB-A5B1-7FF318E70892}"/>
            </a:ext>
          </a:extLst>
        </xdr:cNvPr>
        <xdr:cNvCxnSpPr/>
      </xdr:nvCxnSpPr>
      <xdr:spPr>
        <a:xfrm>
          <a:off x="22072600" y="9768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57802</xdr:rowOff>
    </xdr:from>
    <xdr:ext cx="469744" cy="259045"/>
    <xdr:sp macro="" textlink="">
      <xdr:nvSpPr>
        <xdr:cNvPr id="491" name="【保健センター・保健所】&#10;一人当たり面積平均値テキスト">
          <a:extLst>
            <a:ext uri="{FF2B5EF4-FFF2-40B4-BE49-F238E27FC236}">
              <a16:creationId xmlns:a16="http://schemas.microsoft.com/office/drawing/2014/main" id="{F627350B-AB5D-4269-9C07-1DFC8C40441E}"/>
            </a:ext>
          </a:extLst>
        </xdr:cNvPr>
        <xdr:cNvSpPr txBox="1"/>
      </xdr:nvSpPr>
      <xdr:spPr>
        <a:xfrm>
          <a:off x="22199600" y="1051625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34925</xdr:rowOff>
    </xdr:from>
    <xdr:to>
      <xdr:col>116</xdr:col>
      <xdr:colOff>114300</xdr:colOff>
      <xdr:row>62</xdr:row>
      <xdr:rowOff>136525</xdr:rowOff>
    </xdr:to>
    <xdr:sp macro="" textlink="">
      <xdr:nvSpPr>
        <xdr:cNvPr id="492" name="フローチャート: 判断 491">
          <a:extLst>
            <a:ext uri="{FF2B5EF4-FFF2-40B4-BE49-F238E27FC236}">
              <a16:creationId xmlns:a16="http://schemas.microsoft.com/office/drawing/2014/main" id="{A68E82B4-9D93-4E60-B061-0F81739477A4}"/>
            </a:ext>
          </a:extLst>
        </xdr:cNvPr>
        <xdr:cNvSpPr/>
      </xdr:nvSpPr>
      <xdr:spPr>
        <a:xfrm>
          <a:off x="22110700" y="10664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36830</xdr:rowOff>
    </xdr:from>
    <xdr:to>
      <xdr:col>112</xdr:col>
      <xdr:colOff>38100</xdr:colOff>
      <xdr:row>62</xdr:row>
      <xdr:rowOff>138430</xdr:rowOff>
    </xdr:to>
    <xdr:sp macro="" textlink="">
      <xdr:nvSpPr>
        <xdr:cNvPr id="493" name="フローチャート: 判断 492">
          <a:extLst>
            <a:ext uri="{FF2B5EF4-FFF2-40B4-BE49-F238E27FC236}">
              <a16:creationId xmlns:a16="http://schemas.microsoft.com/office/drawing/2014/main" id="{9EEC8B56-CE46-4A66-8A2C-C6B92702D9E3}"/>
            </a:ext>
          </a:extLst>
        </xdr:cNvPr>
        <xdr:cNvSpPr/>
      </xdr:nvSpPr>
      <xdr:spPr>
        <a:xfrm>
          <a:off x="21272500" y="1066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29210</xdr:rowOff>
    </xdr:from>
    <xdr:to>
      <xdr:col>107</xdr:col>
      <xdr:colOff>101600</xdr:colOff>
      <xdr:row>62</xdr:row>
      <xdr:rowOff>130810</xdr:rowOff>
    </xdr:to>
    <xdr:sp macro="" textlink="">
      <xdr:nvSpPr>
        <xdr:cNvPr id="494" name="フローチャート: 判断 493">
          <a:extLst>
            <a:ext uri="{FF2B5EF4-FFF2-40B4-BE49-F238E27FC236}">
              <a16:creationId xmlns:a16="http://schemas.microsoft.com/office/drawing/2014/main" id="{22B0CAC5-27BF-4ADE-AE3B-A4A30B9019E9}"/>
            </a:ext>
          </a:extLst>
        </xdr:cNvPr>
        <xdr:cNvSpPr/>
      </xdr:nvSpPr>
      <xdr:spPr>
        <a:xfrm>
          <a:off x="20383500" y="10659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40640</xdr:rowOff>
    </xdr:from>
    <xdr:to>
      <xdr:col>102</xdr:col>
      <xdr:colOff>165100</xdr:colOff>
      <xdr:row>62</xdr:row>
      <xdr:rowOff>142240</xdr:rowOff>
    </xdr:to>
    <xdr:sp macro="" textlink="">
      <xdr:nvSpPr>
        <xdr:cNvPr id="495" name="フローチャート: 判断 494">
          <a:extLst>
            <a:ext uri="{FF2B5EF4-FFF2-40B4-BE49-F238E27FC236}">
              <a16:creationId xmlns:a16="http://schemas.microsoft.com/office/drawing/2014/main" id="{D1AC7F18-5D0D-44EA-9C72-5C8593097F38}"/>
            </a:ext>
          </a:extLst>
        </xdr:cNvPr>
        <xdr:cNvSpPr/>
      </xdr:nvSpPr>
      <xdr:spPr>
        <a:xfrm>
          <a:off x="19494500" y="1067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73025</xdr:rowOff>
    </xdr:from>
    <xdr:to>
      <xdr:col>98</xdr:col>
      <xdr:colOff>38100</xdr:colOff>
      <xdr:row>63</xdr:row>
      <xdr:rowOff>3175</xdr:rowOff>
    </xdr:to>
    <xdr:sp macro="" textlink="">
      <xdr:nvSpPr>
        <xdr:cNvPr id="496" name="フローチャート: 判断 495">
          <a:extLst>
            <a:ext uri="{FF2B5EF4-FFF2-40B4-BE49-F238E27FC236}">
              <a16:creationId xmlns:a16="http://schemas.microsoft.com/office/drawing/2014/main" id="{5EB7BAC1-FAE5-4AAC-BABF-653E25610F7E}"/>
            </a:ext>
          </a:extLst>
        </xdr:cNvPr>
        <xdr:cNvSpPr/>
      </xdr:nvSpPr>
      <xdr:spPr>
        <a:xfrm>
          <a:off x="18605500" y="10702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497" name="テキスト ボックス 496">
          <a:extLst>
            <a:ext uri="{FF2B5EF4-FFF2-40B4-BE49-F238E27FC236}">
              <a16:creationId xmlns:a16="http://schemas.microsoft.com/office/drawing/2014/main" id="{8388C41A-6D9D-437F-9666-22B3127FE92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498" name="テキスト ボックス 497">
          <a:extLst>
            <a:ext uri="{FF2B5EF4-FFF2-40B4-BE49-F238E27FC236}">
              <a16:creationId xmlns:a16="http://schemas.microsoft.com/office/drawing/2014/main" id="{F4346E7B-D0CF-4628-B728-5A9B986A1993}"/>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99" name="テキスト ボックス 498">
          <a:extLst>
            <a:ext uri="{FF2B5EF4-FFF2-40B4-BE49-F238E27FC236}">
              <a16:creationId xmlns:a16="http://schemas.microsoft.com/office/drawing/2014/main" id="{461AA546-7C1B-4B25-BBAC-6E9B50B3322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00" name="テキスト ボックス 499">
          <a:extLst>
            <a:ext uri="{FF2B5EF4-FFF2-40B4-BE49-F238E27FC236}">
              <a16:creationId xmlns:a16="http://schemas.microsoft.com/office/drawing/2014/main" id="{BF0C91C3-23ED-4FDE-9585-403F14E3BCF7}"/>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01" name="テキスト ボックス 500">
          <a:extLst>
            <a:ext uri="{FF2B5EF4-FFF2-40B4-BE49-F238E27FC236}">
              <a16:creationId xmlns:a16="http://schemas.microsoft.com/office/drawing/2014/main" id="{BCED2165-9858-4508-AB3A-01FB799DE60F}"/>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63500</xdr:rowOff>
    </xdr:from>
    <xdr:to>
      <xdr:col>116</xdr:col>
      <xdr:colOff>114300</xdr:colOff>
      <xdr:row>63</xdr:row>
      <xdr:rowOff>165100</xdr:rowOff>
    </xdr:to>
    <xdr:sp macro="" textlink="">
      <xdr:nvSpPr>
        <xdr:cNvPr id="502" name="楕円 501">
          <a:extLst>
            <a:ext uri="{FF2B5EF4-FFF2-40B4-BE49-F238E27FC236}">
              <a16:creationId xmlns:a16="http://schemas.microsoft.com/office/drawing/2014/main" id="{AAC3C037-B86F-495D-8F29-FDA947547DFA}"/>
            </a:ext>
          </a:extLst>
        </xdr:cNvPr>
        <xdr:cNvSpPr/>
      </xdr:nvSpPr>
      <xdr:spPr>
        <a:xfrm>
          <a:off x="22110700" y="1086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149877</xdr:rowOff>
    </xdr:from>
    <xdr:ext cx="469744" cy="259045"/>
    <xdr:sp macro="" textlink="">
      <xdr:nvSpPr>
        <xdr:cNvPr id="503" name="【保健センター・保健所】&#10;一人当たり面積該当値テキスト">
          <a:extLst>
            <a:ext uri="{FF2B5EF4-FFF2-40B4-BE49-F238E27FC236}">
              <a16:creationId xmlns:a16="http://schemas.microsoft.com/office/drawing/2014/main" id="{169F447D-3767-4F18-813D-CA65A43B0E35}"/>
            </a:ext>
          </a:extLst>
        </xdr:cNvPr>
        <xdr:cNvSpPr txBox="1"/>
      </xdr:nvSpPr>
      <xdr:spPr>
        <a:xfrm>
          <a:off x="22199600" y="10779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65405</xdr:rowOff>
    </xdr:from>
    <xdr:to>
      <xdr:col>112</xdr:col>
      <xdr:colOff>38100</xdr:colOff>
      <xdr:row>63</xdr:row>
      <xdr:rowOff>167005</xdr:rowOff>
    </xdr:to>
    <xdr:sp macro="" textlink="">
      <xdr:nvSpPr>
        <xdr:cNvPr id="504" name="楕円 503">
          <a:extLst>
            <a:ext uri="{FF2B5EF4-FFF2-40B4-BE49-F238E27FC236}">
              <a16:creationId xmlns:a16="http://schemas.microsoft.com/office/drawing/2014/main" id="{B03234DE-D09F-4126-A2FE-94E91837CF1A}"/>
            </a:ext>
          </a:extLst>
        </xdr:cNvPr>
        <xdr:cNvSpPr/>
      </xdr:nvSpPr>
      <xdr:spPr>
        <a:xfrm>
          <a:off x="21272500" y="1086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114300</xdr:rowOff>
    </xdr:from>
    <xdr:to>
      <xdr:col>116</xdr:col>
      <xdr:colOff>63500</xdr:colOff>
      <xdr:row>63</xdr:row>
      <xdr:rowOff>116205</xdr:rowOff>
    </xdr:to>
    <xdr:cxnSp macro="">
      <xdr:nvCxnSpPr>
        <xdr:cNvPr id="505" name="直線コネクタ 504">
          <a:extLst>
            <a:ext uri="{FF2B5EF4-FFF2-40B4-BE49-F238E27FC236}">
              <a16:creationId xmlns:a16="http://schemas.microsoft.com/office/drawing/2014/main" id="{4222B2FB-50B5-4278-A056-6735205C34BF}"/>
            </a:ext>
          </a:extLst>
        </xdr:cNvPr>
        <xdr:cNvCxnSpPr/>
      </xdr:nvCxnSpPr>
      <xdr:spPr>
        <a:xfrm flipV="1">
          <a:off x="21323300" y="1091565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67310</xdr:rowOff>
    </xdr:from>
    <xdr:to>
      <xdr:col>107</xdr:col>
      <xdr:colOff>101600</xdr:colOff>
      <xdr:row>63</xdr:row>
      <xdr:rowOff>168910</xdr:rowOff>
    </xdr:to>
    <xdr:sp macro="" textlink="">
      <xdr:nvSpPr>
        <xdr:cNvPr id="506" name="楕円 505">
          <a:extLst>
            <a:ext uri="{FF2B5EF4-FFF2-40B4-BE49-F238E27FC236}">
              <a16:creationId xmlns:a16="http://schemas.microsoft.com/office/drawing/2014/main" id="{19DF4748-2A2F-4491-9DE7-C2A4FC5AD37E}"/>
            </a:ext>
          </a:extLst>
        </xdr:cNvPr>
        <xdr:cNvSpPr/>
      </xdr:nvSpPr>
      <xdr:spPr>
        <a:xfrm>
          <a:off x="20383500" y="10868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116205</xdr:rowOff>
    </xdr:from>
    <xdr:to>
      <xdr:col>111</xdr:col>
      <xdr:colOff>177800</xdr:colOff>
      <xdr:row>63</xdr:row>
      <xdr:rowOff>118110</xdr:rowOff>
    </xdr:to>
    <xdr:cxnSp macro="">
      <xdr:nvCxnSpPr>
        <xdr:cNvPr id="507" name="直線コネクタ 506">
          <a:extLst>
            <a:ext uri="{FF2B5EF4-FFF2-40B4-BE49-F238E27FC236}">
              <a16:creationId xmlns:a16="http://schemas.microsoft.com/office/drawing/2014/main" id="{98C31F9B-8C40-48D3-AC15-AE887668D0ED}"/>
            </a:ext>
          </a:extLst>
        </xdr:cNvPr>
        <xdr:cNvCxnSpPr/>
      </xdr:nvCxnSpPr>
      <xdr:spPr>
        <a:xfrm flipV="1">
          <a:off x="20434300" y="1091755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69215</xdr:rowOff>
    </xdr:from>
    <xdr:to>
      <xdr:col>102</xdr:col>
      <xdr:colOff>165100</xdr:colOff>
      <xdr:row>63</xdr:row>
      <xdr:rowOff>170815</xdr:rowOff>
    </xdr:to>
    <xdr:sp macro="" textlink="">
      <xdr:nvSpPr>
        <xdr:cNvPr id="508" name="楕円 507">
          <a:extLst>
            <a:ext uri="{FF2B5EF4-FFF2-40B4-BE49-F238E27FC236}">
              <a16:creationId xmlns:a16="http://schemas.microsoft.com/office/drawing/2014/main" id="{E7DA35C9-7F26-429C-96D5-032AA469B8AD}"/>
            </a:ext>
          </a:extLst>
        </xdr:cNvPr>
        <xdr:cNvSpPr/>
      </xdr:nvSpPr>
      <xdr:spPr>
        <a:xfrm>
          <a:off x="19494500" y="1087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118110</xdr:rowOff>
    </xdr:from>
    <xdr:to>
      <xdr:col>107</xdr:col>
      <xdr:colOff>50800</xdr:colOff>
      <xdr:row>63</xdr:row>
      <xdr:rowOff>120015</xdr:rowOff>
    </xdr:to>
    <xdr:cxnSp macro="">
      <xdr:nvCxnSpPr>
        <xdr:cNvPr id="509" name="直線コネクタ 508">
          <a:extLst>
            <a:ext uri="{FF2B5EF4-FFF2-40B4-BE49-F238E27FC236}">
              <a16:creationId xmlns:a16="http://schemas.microsoft.com/office/drawing/2014/main" id="{11F0C855-A04B-471E-9666-9E88263C34DD}"/>
            </a:ext>
          </a:extLst>
        </xdr:cNvPr>
        <xdr:cNvCxnSpPr/>
      </xdr:nvCxnSpPr>
      <xdr:spPr>
        <a:xfrm flipV="1">
          <a:off x="19545300" y="10919460"/>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71120</xdr:rowOff>
    </xdr:from>
    <xdr:to>
      <xdr:col>98</xdr:col>
      <xdr:colOff>38100</xdr:colOff>
      <xdr:row>64</xdr:row>
      <xdr:rowOff>1270</xdr:rowOff>
    </xdr:to>
    <xdr:sp macro="" textlink="">
      <xdr:nvSpPr>
        <xdr:cNvPr id="510" name="楕円 509">
          <a:extLst>
            <a:ext uri="{FF2B5EF4-FFF2-40B4-BE49-F238E27FC236}">
              <a16:creationId xmlns:a16="http://schemas.microsoft.com/office/drawing/2014/main" id="{D6091E47-1EEC-4E19-B2AE-400A565887BB}"/>
            </a:ext>
          </a:extLst>
        </xdr:cNvPr>
        <xdr:cNvSpPr/>
      </xdr:nvSpPr>
      <xdr:spPr>
        <a:xfrm>
          <a:off x="18605500" y="1087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120015</xdr:rowOff>
    </xdr:from>
    <xdr:to>
      <xdr:col>102</xdr:col>
      <xdr:colOff>114300</xdr:colOff>
      <xdr:row>63</xdr:row>
      <xdr:rowOff>121920</xdr:rowOff>
    </xdr:to>
    <xdr:cxnSp macro="">
      <xdr:nvCxnSpPr>
        <xdr:cNvPr id="511" name="直線コネクタ 510">
          <a:extLst>
            <a:ext uri="{FF2B5EF4-FFF2-40B4-BE49-F238E27FC236}">
              <a16:creationId xmlns:a16="http://schemas.microsoft.com/office/drawing/2014/main" id="{57046236-0585-4841-8D84-50B1171A6FC3}"/>
            </a:ext>
          </a:extLst>
        </xdr:cNvPr>
        <xdr:cNvCxnSpPr/>
      </xdr:nvCxnSpPr>
      <xdr:spPr>
        <a:xfrm flipV="1">
          <a:off x="18656300" y="10921365"/>
          <a:ext cx="8890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154957</xdr:rowOff>
    </xdr:from>
    <xdr:ext cx="469744" cy="259045"/>
    <xdr:sp macro="" textlink="">
      <xdr:nvSpPr>
        <xdr:cNvPr id="512" name="n_1aveValue【保健センター・保健所】&#10;一人当たり面積">
          <a:extLst>
            <a:ext uri="{FF2B5EF4-FFF2-40B4-BE49-F238E27FC236}">
              <a16:creationId xmlns:a16="http://schemas.microsoft.com/office/drawing/2014/main" id="{0111059C-F780-44D2-B868-81C297387E6A}"/>
            </a:ext>
          </a:extLst>
        </xdr:cNvPr>
        <xdr:cNvSpPr txBox="1"/>
      </xdr:nvSpPr>
      <xdr:spPr>
        <a:xfrm>
          <a:off x="21075727" y="1044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147337</xdr:rowOff>
    </xdr:from>
    <xdr:ext cx="469744" cy="259045"/>
    <xdr:sp macro="" textlink="">
      <xdr:nvSpPr>
        <xdr:cNvPr id="513" name="n_2aveValue【保健センター・保健所】&#10;一人当たり面積">
          <a:extLst>
            <a:ext uri="{FF2B5EF4-FFF2-40B4-BE49-F238E27FC236}">
              <a16:creationId xmlns:a16="http://schemas.microsoft.com/office/drawing/2014/main" id="{8DEAF921-0503-452D-9969-DCF5738C0982}"/>
            </a:ext>
          </a:extLst>
        </xdr:cNvPr>
        <xdr:cNvSpPr txBox="1"/>
      </xdr:nvSpPr>
      <xdr:spPr>
        <a:xfrm>
          <a:off x="20199427" y="104343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158767</xdr:rowOff>
    </xdr:from>
    <xdr:ext cx="469744" cy="259045"/>
    <xdr:sp macro="" textlink="">
      <xdr:nvSpPr>
        <xdr:cNvPr id="514" name="n_3aveValue【保健センター・保健所】&#10;一人当たり面積">
          <a:extLst>
            <a:ext uri="{FF2B5EF4-FFF2-40B4-BE49-F238E27FC236}">
              <a16:creationId xmlns:a16="http://schemas.microsoft.com/office/drawing/2014/main" id="{45F8500A-7C19-491D-92F9-7BC21FF0AC19}"/>
            </a:ext>
          </a:extLst>
        </xdr:cNvPr>
        <xdr:cNvSpPr txBox="1"/>
      </xdr:nvSpPr>
      <xdr:spPr>
        <a:xfrm>
          <a:off x="19310427" y="104457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19702</xdr:rowOff>
    </xdr:from>
    <xdr:ext cx="469744" cy="259045"/>
    <xdr:sp macro="" textlink="">
      <xdr:nvSpPr>
        <xdr:cNvPr id="515" name="n_4aveValue【保健センター・保健所】&#10;一人当たり面積">
          <a:extLst>
            <a:ext uri="{FF2B5EF4-FFF2-40B4-BE49-F238E27FC236}">
              <a16:creationId xmlns:a16="http://schemas.microsoft.com/office/drawing/2014/main" id="{6DAB8AE7-6BD6-4397-974F-B7F7A290281B}"/>
            </a:ext>
          </a:extLst>
        </xdr:cNvPr>
        <xdr:cNvSpPr txBox="1"/>
      </xdr:nvSpPr>
      <xdr:spPr>
        <a:xfrm>
          <a:off x="18421427" y="10478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158132</xdr:rowOff>
    </xdr:from>
    <xdr:ext cx="469744" cy="259045"/>
    <xdr:sp macro="" textlink="">
      <xdr:nvSpPr>
        <xdr:cNvPr id="516" name="n_1mainValue【保健センター・保健所】&#10;一人当たり面積">
          <a:extLst>
            <a:ext uri="{FF2B5EF4-FFF2-40B4-BE49-F238E27FC236}">
              <a16:creationId xmlns:a16="http://schemas.microsoft.com/office/drawing/2014/main" id="{3A7D9597-6B90-4ECE-8CAE-879F328485F4}"/>
            </a:ext>
          </a:extLst>
        </xdr:cNvPr>
        <xdr:cNvSpPr txBox="1"/>
      </xdr:nvSpPr>
      <xdr:spPr>
        <a:xfrm>
          <a:off x="21075727" y="10959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160037</xdr:rowOff>
    </xdr:from>
    <xdr:ext cx="469744" cy="259045"/>
    <xdr:sp macro="" textlink="">
      <xdr:nvSpPr>
        <xdr:cNvPr id="517" name="n_2mainValue【保健センター・保健所】&#10;一人当たり面積">
          <a:extLst>
            <a:ext uri="{FF2B5EF4-FFF2-40B4-BE49-F238E27FC236}">
              <a16:creationId xmlns:a16="http://schemas.microsoft.com/office/drawing/2014/main" id="{3EEC79DE-6B57-4FEB-85AA-4D22A6E31589}"/>
            </a:ext>
          </a:extLst>
        </xdr:cNvPr>
        <xdr:cNvSpPr txBox="1"/>
      </xdr:nvSpPr>
      <xdr:spPr>
        <a:xfrm>
          <a:off x="20199427" y="10961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161942</xdr:rowOff>
    </xdr:from>
    <xdr:ext cx="469744" cy="259045"/>
    <xdr:sp macro="" textlink="">
      <xdr:nvSpPr>
        <xdr:cNvPr id="518" name="n_3mainValue【保健センター・保健所】&#10;一人当たり面積">
          <a:extLst>
            <a:ext uri="{FF2B5EF4-FFF2-40B4-BE49-F238E27FC236}">
              <a16:creationId xmlns:a16="http://schemas.microsoft.com/office/drawing/2014/main" id="{8CF14412-93D4-4956-9D9A-B2063D65F5B7}"/>
            </a:ext>
          </a:extLst>
        </xdr:cNvPr>
        <xdr:cNvSpPr txBox="1"/>
      </xdr:nvSpPr>
      <xdr:spPr>
        <a:xfrm>
          <a:off x="19310427" y="109632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163847</xdr:rowOff>
    </xdr:from>
    <xdr:ext cx="469744" cy="259045"/>
    <xdr:sp macro="" textlink="">
      <xdr:nvSpPr>
        <xdr:cNvPr id="519" name="n_4mainValue【保健センター・保健所】&#10;一人当たり面積">
          <a:extLst>
            <a:ext uri="{FF2B5EF4-FFF2-40B4-BE49-F238E27FC236}">
              <a16:creationId xmlns:a16="http://schemas.microsoft.com/office/drawing/2014/main" id="{6EC0EB24-1DC6-4797-B07A-AE94E2FCB3B7}"/>
            </a:ext>
          </a:extLst>
        </xdr:cNvPr>
        <xdr:cNvSpPr txBox="1"/>
      </xdr:nvSpPr>
      <xdr:spPr>
        <a:xfrm>
          <a:off x="18421427" y="1096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20" name="正方形/長方形 519">
          <a:extLst>
            <a:ext uri="{FF2B5EF4-FFF2-40B4-BE49-F238E27FC236}">
              <a16:creationId xmlns:a16="http://schemas.microsoft.com/office/drawing/2014/main" id="{08C083FA-F066-483E-A972-CF908FAAB80B}"/>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21" name="正方形/長方形 520">
          <a:extLst>
            <a:ext uri="{FF2B5EF4-FFF2-40B4-BE49-F238E27FC236}">
              <a16:creationId xmlns:a16="http://schemas.microsoft.com/office/drawing/2014/main" id="{C68FAC7B-358B-45CB-9843-567C7B98AD82}"/>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22" name="正方形/長方形 521">
          <a:extLst>
            <a:ext uri="{FF2B5EF4-FFF2-40B4-BE49-F238E27FC236}">
              <a16:creationId xmlns:a16="http://schemas.microsoft.com/office/drawing/2014/main" id="{B5F88BDD-BD1D-4E05-9563-1AAFB1500F00}"/>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23" name="正方形/長方形 522">
          <a:extLst>
            <a:ext uri="{FF2B5EF4-FFF2-40B4-BE49-F238E27FC236}">
              <a16:creationId xmlns:a16="http://schemas.microsoft.com/office/drawing/2014/main" id="{FF2B30DB-C0E2-405E-93A1-6FCE20B436B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24" name="正方形/長方形 523">
          <a:extLst>
            <a:ext uri="{FF2B5EF4-FFF2-40B4-BE49-F238E27FC236}">
              <a16:creationId xmlns:a16="http://schemas.microsoft.com/office/drawing/2014/main" id="{E4A29CCA-06D5-48A0-BB12-0CC3682DAB88}"/>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25" name="正方形/長方形 524">
          <a:extLst>
            <a:ext uri="{FF2B5EF4-FFF2-40B4-BE49-F238E27FC236}">
              <a16:creationId xmlns:a16="http://schemas.microsoft.com/office/drawing/2014/main" id="{CBAA0F73-87F0-4FA6-A9EF-14F5DA7EC04F}"/>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26" name="正方形/長方形 525">
          <a:extLst>
            <a:ext uri="{FF2B5EF4-FFF2-40B4-BE49-F238E27FC236}">
              <a16:creationId xmlns:a16="http://schemas.microsoft.com/office/drawing/2014/main" id="{BFF2572C-306D-45B8-876E-D03BC3224A4C}"/>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27" name="正方形/長方形 526">
          <a:extLst>
            <a:ext uri="{FF2B5EF4-FFF2-40B4-BE49-F238E27FC236}">
              <a16:creationId xmlns:a16="http://schemas.microsoft.com/office/drawing/2014/main" id="{1557D171-1B00-4CFB-BD1E-2D73B74EC1BF}"/>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28" name="テキスト ボックス 527">
          <a:extLst>
            <a:ext uri="{FF2B5EF4-FFF2-40B4-BE49-F238E27FC236}">
              <a16:creationId xmlns:a16="http://schemas.microsoft.com/office/drawing/2014/main" id="{A35272C0-8D5F-4E9F-B5C6-7BCE0D4668DD}"/>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29" name="直線コネクタ 528">
          <a:extLst>
            <a:ext uri="{FF2B5EF4-FFF2-40B4-BE49-F238E27FC236}">
              <a16:creationId xmlns:a16="http://schemas.microsoft.com/office/drawing/2014/main" id="{6C27123A-E00A-4E27-82B9-D4A878D44DD9}"/>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530" name="テキスト ボックス 529">
          <a:extLst>
            <a:ext uri="{FF2B5EF4-FFF2-40B4-BE49-F238E27FC236}">
              <a16:creationId xmlns:a16="http://schemas.microsoft.com/office/drawing/2014/main" id="{4E0D7282-C6FB-4E00-9D6B-B978302D88C4}"/>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531" name="直線コネクタ 530">
          <a:extLst>
            <a:ext uri="{FF2B5EF4-FFF2-40B4-BE49-F238E27FC236}">
              <a16:creationId xmlns:a16="http://schemas.microsoft.com/office/drawing/2014/main" id="{8F192B20-E7C3-489B-9B8F-55A634E092FA}"/>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532" name="テキスト ボックス 531">
          <a:extLst>
            <a:ext uri="{FF2B5EF4-FFF2-40B4-BE49-F238E27FC236}">
              <a16:creationId xmlns:a16="http://schemas.microsoft.com/office/drawing/2014/main" id="{D117C371-E57F-4F47-9F13-0AC2AF7EF81E}"/>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533" name="直線コネクタ 532">
          <a:extLst>
            <a:ext uri="{FF2B5EF4-FFF2-40B4-BE49-F238E27FC236}">
              <a16:creationId xmlns:a16="http://schemas.microsoft.com/office/drawing/2014/main" id="{2362668E-C00F-4928-A550-41DE58E5A921}"/>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534" name="テキスト ボックス 533">
          <a:extLst>
            <a:ext uri="{FF2B5EF4-FFF2-40B4-BE49-F238E27FC236}">
              <a16:creationId xmlns:a16="http://schemas.microsoft.com/office/drawing/2014/main" id="{B296ED90-0923-470A-8ADD-434EEBD558A0}"/>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535" name="直線コネクタ 534">
          <a:extLst>
            <a:ext uri="{FF2B5EF4-FFF2-40B4-BE49-F238E27FC236}">
              <a16:creationId xmlns:a16="http://schemas.microsoft.com/office/drawing/2014/main" id="{E7FF556D-FE0E-4507-B0B4-EDFF41CC90F7}"/>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536" name="テキスト ボックス 535">
          <a:extLst>
            <a:ext uri="{FF2B5EF4-FFF2-40B4-BE49-F238E27FC236}">
              <a16:creationId xmlns:a16="http://schemas.microsoft.com/office/drawing/2014/main" id="{BC6CBBFD-518A-4767-9167-7B5819DEFA66}"/>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537" name="直線コネクタ 536">
          <a:extLst>
            <a:ext uri="{FF2B5EF4-FFF2-40B4-BE49-F238E27FC236}">
              <a16:creationId xmlns:a16="http://schemas.microsoft.com/office/drawing/2014/main" id="{341DC7D4-6D27-4682-AFB1-DE288BCABDAA}"/>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538" name="テキスト ボックス 537">
          <a:extLst>
            <a:ext uri="{FF2B5EF4-FFF2-40B4-BE49-F238E27FC236}">
              <a16:creationId xmlns:a16="http://schemas.microsoft.com/office/drawing/2014/main" id="{5687D3ED-830A-4ECF-BD9D-17D6AA3348A8}"/>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539" name="直線コネクタ 538">
          <a:extLst>
            <a:ext uri="{FF2B5EF4-FFF2-40B4-BE49-F238E27FC236}">
              <a16:creationId xmlns:a16="http://schemas.microsoft.com/office/drawing/2014/main" id="{9B1E4483-D559-4741-A9C2-EE2B887B4BBF}"/>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540" name="テキスト ボックス 539">
          <a:extLst>
            <a:ext uri="{FF2B5EF4-FFF2-40B4-BE49-F238E27FC236}">
              <a16:creationId xmlns:a16="http://schemas.microsoft.com/office/drawing/2014/main" id="{B587C2F9-23BA-4BB1-B458-428B9A5143B4}"/>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41" name="直線コネクタ 540">
          <a:extLst>
            <a:ext uri="{FF2B5EF4-FFF2-40B4-BE49-F238E27FC236}">
              <a16:creationId xmlns:a16="http://schemas.microsoft.com/office/drawing/2014/main" id="{747EF9B8-CD57-4FDC-B302-5AFE25CE95AB}"/>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542" name="テキスト ボックス 541">
          <a:extLst>
            <a:ext uri="{FF2B5EF4-FFF2-40B4-BE49-F238E27FC236}">
              <a16:creationId xmlns:a16="http://schemas.microsoft.com/office/drawing/2014/main" id="{376F094C-A2C0-4AF9-9B20-D1C8B3F103EB}"/>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43" name="【消防施設】&#10;有形固定資産減価償却率グラフ枠">
          <a:extLst>
            <a:ext uri="{FF2B5EF4-FFF2-40B4-BE49-F238E27FC236}">
              <a16:creationId xmlns:a16="http://schemas.microsoft.com/office/drawing/2014/main" id="{E61292A1-DAA4-499A-98C4-E7AA413D5948}"/>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20955</xdr:rowOff>
    </xdr:from>
    <xdr:to>
      <xdr:col>85</xdr:col>
      <xdr:colOff>126364</xdr:colOff>
      <xdr:row>86</xdr:row>
      <xdr:rowOff>64770</xdr:rowOff>
    </xdr:to>
    <xdr:cxnSp macro="">
      <xdr:nvCxnSpPr>
        <xdr:cNvPr id="544" name="直線コネクタ 543">
          <a:extLst>
            <a:ext uri="{FF2B5EF4-FFF2-40B4-BE49-F238E27FC236}">
              <a16:creationId xmlns:a16="http://schemas.microsoft.com/office/drawing/2014/main" id="{9004FD6C-38D1-46AC-A734-9B0126DDCFF9}"/>
            </a:ext>
          </a:extLst>
        </xdr:cNvPr>
        <xdr:cNvCxnSpPr/>
      </xdr:nvCxnSpPr>
      <xdr:spPr>
        <a:xfrm flipV="1">
          <a:off x="16318864" y="13222605"/>
          <a:ext cx="0" cy="1586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68597</xdr:rowOff>
    </xdr:from>
    <xdr:ext cx="405111" cy="259045"/>
    <xdr:sp macro="" textlink="">
      <xdr:nvSpPr>
        <xdr:cNvPr id="545" name="【消防施設】&#10;有形固定資産減価償却率最小値テキスト">
          <a:extLst>
            <a:ext uri="{FF2B5EF4-FFF2-40B4-BE49-F238E27FC236}">
              <a16:creationId xmlns:a16="http://schemas.microsoft.com/office/drawing/2014/main" id="{FC604364-D912-405E-B309-46F83BD09087}"/>
            </a:ext>
          </a:extLst>
        </xdr:cNvPr>
        <xdr:cNvSpPr txBox="1"/>
      </xdr:nvSpPr>
      <xdr:spPr>
        <a:xfrm>
          <a:off x="16357600" y="1481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64770</xdr:rowOff>
    </xdr:from>
    <xdr:to>
      <xdr:col>86</xdr:col>
      <xdr:colOff>25400</xdr:colOff>
      <xdr:row>86</xdr:row>
      <xdr:rowOff>64770</xdr:rowOff>
    </xdr:to>
    <xdr:cxnSp macro="">
      <xdr:nvCxnSpPr>
        <xdr:cNvPr id="546" name="直線コネクタ 545">
          <a:extLst>
            <a:ext uri="{FF2B5EF4-FFF2-40B4-BE49-F238E27FC236}">
              <a16:creationId xmlns:a16="http://schemas.microsoft.com/office/drawing/2014/main" id="{821DA4F6-7F71-401D-9C6B-B17ABB271955}"/>
            </a:ext>
          </a:extLst>
        </xdr:cNvPr>
        <xdr:cNvCxnSpPr/>
      </xdr:nvCxnSpPr>
      <xdr:spPr>
        <a:xfrm>
          <a:off x="16230600" y="1480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139082</xdr:rowOff>
    </xdr:from>
    <xdr:ext cx="405111" cy="259045"/>
    <xdr:sp macro="" textlink="">
      <xdr:nvSpPr>
        <xdr:cNvPr id="547" name="【消防施設】&#10;有形固定資産減価償却率最大値テキスト">
          <a:extLst>
            <a:ext uri="{FF2B5EF4-FFF2-40B4-BE49-F238E27FC236}">
              <a16:creationId xmlns:a16="http://schemas.microsoft.com/office/drawing/2014/main" id="{471BDB0B-2DE3-4A96-AF86-7C2913696F09}"/>
            </a:ext>
          </a:extLst>
        </xdr:cNvPr>
        <xdr:cNvSpPr txBox="1"/>
      </xdr:nvSpPr>
      <xdr:spPr>
        <a:xfrm>
          <a:off x="16357600" y="12997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20955</xdr:rowOff>
    </xdr:from>
    <xdr:to>
      <xdr:col>86</xdr:col>
      <xdr:colOff>25400</xdr:colOff>
      <xdr:row>77</xdr:row>
      <xdr:rowOff>20955</xdr:rowOff>
    </xdr:to>
    <xdr:cxnSp macro="">
      <xdr:nvCxnSpPr>
        <xdr:cNvPr id="548" name="直線コネクタ 547">
          <a:extLst>
            <a:ext uri="{FF2B5EF4-FFF2-40B4-BE49-F238E27FC236}">
              <a16:creationId xmlns:a16="http://schemas.microsoft.com/office/drawing/2014/main" id="{09A1F400-63E4-4BAF-84AC-033CE1FC8396}"/>
            </a:ext>
          </a:extLst>
        </xdr:cNvPr>
        <xdr:cNvCxnSpPr/>
      </xdr:nvCxnSpPr>
      <xdr:spPr>
        <a:xfrm>
          <a:off x="16230600" y="13222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9541</xdr:rowOff>
    </xdr:from>
    <xdr:ext cx="405111" cy="259045"/>
    <xdr:sp macro="" textlink="">
      <xdr:nvSpPr>
        <xdr:cNvPr id="549" name="【消防施設】&#10;有形固定資産減価償却率平均値テキスト">
          <a:extLst>
            <a:ext uri="{FF2B5EF4-FFF2-40B4-BE49-F238E27FC236}">
              <a16:creationId xmlns:a16="http://schemas.microsoft.com/office/drawing/2014/main" id="{6E47D8CD-8792-418F-A054-5D2DE0BFC3D2}"/>
            </a:ext>
          </a:extLst>
        </xdr:cNvPr>
        <xdr:cNvSpPr txBox="1"/>
      </xdr:nvSpPr>
      <xdr:spPr>
        <a:xfrm>
          <a:off x="16357600" y="140684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31114</xdr:rowOff>
    </xdr:from>
    <xdr:to>
      <xdr:col>85</xdr:col>
      <xdr:colOff>177800</xdr:colOff>
      <xdr:row>82</xdr:row>
      <xdr:rowOff>132714</xdr:rowOff>
    </xdr:to>
    <xdr:sp macro="" textlink="">
      <xdr:nvSpPr>
        <xdr:cNvPr id="550" name="フローチャート: 判断 549">
          <a:extLst>
            <a:ext uri="{FF2B5EF4-FFF2-40B4-BE49-F238E27FC236}">
              <a16:creationId xmlns:a16="http://schemas.microsoft.com/office/drawing/2014/main" id="{BC942589-AC74-4956-AC7D-710B7C1CD28B}"/>
            </a:ext>
          </a:extLst>
        </xdr:cNvPr>
        <xdr:cNvSpPr/>
      </xdr:nvSpPr>
      <xdr:spPr>
        <a:xfrm>
          <a:off x="16268700" y="14090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95886</xdr:rowOff>
    </xdr:from>
    <xdr:to>
      <xdr:col>81</xdr:col>
      <xdr:colOff>101600</xdr:colOff>
      <xdr:row>83</xdr:row>
      <xdr:rowOff>26036</xdr:rowOff>
    </xdr:to>
    <xdr:sp macro="" textlink="">
      <xdr:nvSpPr>
        <xdr:cNvPr id="551" name="フローチャート: 判断 550">
          <a:extLst>
            <a:ext uri="{FF2B5EF4-FFF2-40B4-BE49-F238E27FC236}">
              <a16:creationId xmlns:a16="http://schemas.microsoft.com/office/drawing/2014/main" id="{B53A991D-D5A5-4480-9A98-EBAF0179F8B9}"/>
            </a:ext>
          </a:extLst>
        </xdr:cNvPr>
        <xdr:cNvSpPr/>
      </xdr:nvSpPr>
      <xdr:spPr>
        <a:xfrm>
          <a:off x="15430500" y="14154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78739</xdr:rowOff>
    </xdr:from>
    <xdr:to>
      <xdr:col>76</xdr:col>
      <xdr:colOff>165100</xdr:colOff>
      <xdr:row>83</xdr:row>
      <xdr:rowOff>8889</xdr:rowOff>
    </xdr:to>
    <xdr:sp macro="" textlink="">
      <xdr:nvSpPr>
        <xdr:cNvPr id="552" name="フローチャート: 判断 551">
          <a:extLst>
            <a:ext uri="{FF2B5EF4-FFF2-40B4-BE49-F238E27FC236}">
              <a16:creationId xmlns:a16="http://schemas.microsoft.com/office/drawing/2014/main" id="{6F5D1D36-8CED-4F8C-9413-2EB968AADB3D}"/>
            </a:ext>
          </a:extLst>
        </xdr:cNvPr>
        <xdr:cNvSpPr/>
      </xdr:nvSpPr>
      <xdr:spPr>
        <a:xfrm>
          <a:off x="145415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55880</xdr:rowOff>
    </xdr:from>
    <xdr:to>
      <xdr:col>72</xdr:col>
      <xdr:colOff>38100</xdr:colOff>
      <xdr:row>82</xdr:row>
      <xdr:rowOff>157480</xdr:rowOff>
    </xdr:to>
    <xdr:sp macro="" textlink="">
      <xdr:nvSpPr>
        <xdr:cNvPr id="553" name="フローチャート: 判断 552">
          <a:extLst>
            <a:ext uri="{FF2B5EF4-FFF2-40B4-BE49-F238E27FC236}">
              <a16:creationId xmlns:a16="http://schemas.microsoft.com/office/drawing/2014/main" id="{A8D8C9D3-474A-497D-98EB-C0AB53605293}"/>
            </a:ext>
          </a:extLst>
        </xdr:cNvPr>
        <xdr:cNvSpPr/>
      </xdr:nvSpPr>
      <xdr:spPr>
        <a:xfrm>
          <a:off x="13652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15875</xdr:rowOff>
    </xdr:from>
    <xdr:to>
      <xdr:col>67</xdr:col>
      <xdr:colOff>101600</xdr:colOff>
      <xdr:row>82</xdr:row>
      <xdr:rowOff>117475</xdr:rowOff>
    </xdr:to>
    <xdr:sp macro="" textlink="">
      <xdr:nvSpPr>
        <xdr:cNvPr id="554" name="フローチャート: 判断 553">
          <a:extLst>
            <a:ext uri="{FF2B5EF4-FFF2-40B4-BE49-F238E27FC236}">
              <a16:creationId xmlns:a16="http://schemas.microsoft.com/office/drawing/2014/main" id="{68651A1F-C47D-49DF-B28C-26A6B9AA31C8}"/>
            </a:ext>
          </a:extLst>
        </xdr:cNvPr>
        <xdr:cNvSpPr/>
      </xdr:nvSpPr>
      <xdr:spPr>
        <a:xfrm>
          <a:off x="12763500" y="1407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55" name="テキスト ボックス 554">
          <a:extLst>
            <a:ext uri="{FF2B5EF4-FFF2-40B4-BE49-F238E27FC236}">
              <a16:creationId xmlns:a16="http://schemas.microsoft.com/office/drawing/2014/main" id="{FE2944DA-E6F7-4FF9-835C-0861087A11EC}"/>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56" name="テキスト ボックス 555">
          <a:extLst>
            <a:ext uri="{FF2B5EF4-FFF2-40B4-BE49-F238E27FC236}">
              <a16:creationId xmlns:a16="http://schemas.microsoft.com/office/drawing/2014/main" id="{05084101-F754-419C-8BD8-5479661833FC}"/>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57" name="テキスト ボックス 556">
          <a:extLst>
            <a:ext uri="{FF2B5EF4-FFF2-40B4-BE49-F238E27FC236}">
              <a16:creationId xmlns:a16="http://schemas.microsoft.com/office/drawing/2014/main" id="{69EDC9DB-4430-45D2-A8FB-D4582CE5660B}"/>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58" name="テキスト ボックス 557">
          <a:extLst>
            <a:ext uri="{FF2B5EF4-FFF2-40B4-BE49-F238E27FC236}">
              <a16:creationId xmlns:a16="http://schemas.microsoft.com/office/drawing/2014/main" id="{3A9481F4-B267-40BC-B0A7-62FA8D682C5C}"/>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59" name="テキスト ボックス 558">
          <a:extLst>
            <a:ext uri="{FF2B5EF4-FFF2-40B4-BE49-F238E27FC236}">
              <a16:creationId xmlns:a16="http://schemas.microsoft.com/office/drawing/2014/main" id="{E632E963-58FD-46A2-A6B9-7F9E4836CD2B}"/>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147320</xdr:rowOff>
    </xdr:from>
    <xdr:to>
      <xdr:col>85</xdr:col>
      <xdr:colOff>177800</xdr:colOff>
      <xdr:row>80</xdr:row>
      <xdr:rowOff>77470</xdr:rowOff>
    </xdr:to>
    <xdr:sp macro="" textlink="">
      <xdr:nvSpPr>
        <xdr:cNvPr id="560" name="楕円 559">
          <a:extLst>
            <a:ext uri="{FF2B5EF4-FFF2-40B4-BE49-F238E27FC236}">
              <a16:creationId xmlns:a16="http://schemas.microsoft.com/office/drawing/2014/main" id="{A2D300D0-7021-4E09-A721-052ED8CCB7CC}"/>
            </a:ext>
          </a:extLst>
        </xdr:cNvPr>
        <xdr:cNvSpPr/>
      </xdr:nvSpPr>
      <xdr:spPr>
        <a:xfrm>
          <a:off x="16268700" y="1369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170197</xdr:rowOff>
    </xdr:from>
    <xdr:ext cx="405111" cy="259045"/>
    <xdr:sp macro="" textlink="">
      <xdr:nvSpPr>
        <xdr:cNvPr id="561" name="【消防施設】&#10;有形固定資産減価償却率該当値テキスト">
          <a:extLst>
            <a:ext uri="{FF2B5EF4-FFF2-40B4-BE49-F238E27FC236}">
              <a16:creationId xmlns:a16="http://schemas.microsoft.com/office/drawing/2014/main" id="{085FC136-C42C-4A35-AE89-7C983AC62055}"/>
            </a:ext>
          </a:extLst>
        </xdr:cNvPr>
        <xdr:cNvSpPr txBox="1"/>
      </xdr:nvSpPr>
      <xdr:spPr>
        <a:xfrm>
          <a:off x="16357600" y="1354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120650</xdr:rowOff>
    </xdr:from>
    <xdr:to>
      <xdr:col>81</xdr:col>
      <xdr:colOff>101600</xdr:colOff>
      <xdr:row>80</xdr:row>
      <xdr:rowOff>50800</xdr:rowOff>
    </xdr:to>
    <xdr:sp macro="" textlink="">
      <xdr:nvSpPr>
        <xdr:cNvPr id="562" name="楕円 561">
          <a:extLst>
            <a:ext uri="{FF2B5EF4-FFF2-40B4-BE49-F238E27FC236}">
              <a16:creationId xmlns:a16="http://schemas.microsoft.com/office/drawing/2014/main" id="{61836BF7-B6CC-4D42-98D7-88BA706C17CC}"/>
            </a:ext>
          </a:extLst>
        </xdr:cNvPr>
        <xdr:cNvSpPr/>
      </xdr:nvSpPr>
      <xdr:spPr>
        <a:xfrm>
          <a:off x="15430500" y="1366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0</xdr:rowOff>
    </xdr:from>
    <xdr:to>
      <xdr:col>85</xdr:col>
      <xdr:colOff>127000</xdr:colOff>
      <xdr:row>80</xdr:row>
      <xdr:rowOff>26670</xdr:rowOff>
    </xdr:to>
    <xdr:cxnSp macro="">
      <xdr:nvCxnSpPr>
        <xdr:cNvPr id="563" name="直線コネクタ 562">
          <a:extLst>
            <a:ext uri="{FF2B5EF4-FFF2-40B4-BE49-F238E27FC236}">
              <a16:creationId xmlns:a16="http://schemas.microsoft.com/office/drawing/2014/main" id="{43324A7F-6EAE-421A-B78B-761FE41A6D5B}"/>
            </a:ext>
          </a:extLst>
        </xdr:cNvPr>
        <xdr:cNvCxnSpPr/>
      </xdr:nvCxnSpPr>
      <xdr:spPr>
        <a:xfrm>
          <a:off x="15481300" y="1371600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92075</xdr:rowOff>
    </xdr:from>
    <xdr:to>
      <xdr:col>76</xdr:col>
      <xdr:colOff>165100</xdr:colOff>
      <xdr:row>80</xdr:row>
      <xdr:rowOff>22225</xdr:rowOff>
    </xdr:to>
    <xdr:sp macro="" textlink="">
      <xdr:nvSpPr>
        <xdr:cNvPr id="564" name="楕円 563">
          <a:extLst>
            <a:ext uri="{FF2B5EF4-FFF2-40B4-BE49-F238E27FC236}">
              <a16:creationId xmlns:a16="http://schemas.microsoft.com/office/drawing/2014/main" id="{86F4EF78-BE1A-4D74-B881-F85520D0B5DE}"/>
            </a:ext>
          </a:extLst>
        </xdr:cNvPr>
        <xdr:cNvSpPr/>
      </xdr:nvSpPr>
      <xdr:spPr>
        <a:xfrm>
          <a:off x="14541500" y="13636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142875</xdr:rowOff>
    </xdr:from>
    <xdr:to>
      <xdr:col>81</xdr:col>
      <xdr:colOff>50800</xdr:colOff>
      <xdr:row>80</xdr:row>
      <xdr:rowOff>0</xdr:rowOff>
    </xdr:to>
    <xdr:cxnSp macro="">
      <xdr:nvCxnSpPr>
        <xdr:cNvPr id="565" name="直線コネクタ 564">
          <a:extLst>
            <a:ext uri="{FF2B5EF4-FFF2-40B4-BE49-F238E27FC236}">
              <a16:creationId xmlns:a16="http://schemas.microsoft.com/office/drawing/2014/main" id="{3973130A-DEC5-4845-B260-2FE2583F5E86}"/>
            </a:ext>
          </a:extLst>
        </xdr:cNvPr>
        <xdr:cNvCxnSpPr/>
      </xdr:nvCxnSpPr>
      <xdr:spPr>
        <a:xfrm>
          <a:off x="14592300" y="1368742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95886</xdr:rowOff>
    </xdr:from>
    <xdr:to>
      <xdr:col>72</xdr:col>
      <xdr:colOff>38100</xdr:colOff>
      <xdr:row>80</xdr:row>
      <xdr:rowOff>26036</xdr:rowOff>
    </xdr:to>
    <xdr:sp macro="" textlink="">
      <xdr:nvSpPr>
        <xdr:cNvPr id="566" name="楕円 565">
          <a:extLst>
            <a:ext uri="{FF2B5EF4-FFF2-40B4-BE49-F238E27FC236}">
              <a16:creationId xmlns:a16="http://schemas.microsoft.com/office/drawing/2014/main" id="{E9482B7A-7C0C-453A-A114-F11CD0BEE24E}"/>
            </a:ext>
          </a:extLst>
        </xdr:cNvPr>
        <xdr:cNvSpPr/>
      </xdr:nvSpPr>
      <xdr:spPr>
        <a:xfrm>
          <a:off x="13652500" y="13640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142875</xdr:rowOff>
    </xdr:from>
    <xdr:to>
      <xdr:col>76</xdr:col>
      <xdr:colOff>114300</xdr:colOff>
      <xdr:row>79</xdr:row>
      <xdr:rowOff>146686</xdr:rowOff>
    </xdr:to>
    <xdr:cxnSp macro="">
      <xdr:nvCxnSpPr>
        <xdr:cNvPr id="567" name="直線コネクタ 566">
          <a:extLst>
            <a:ext uri="{FF2B5EF4-FFF2-40B4-BE49-F238E27FC236}">
              <a16:creationId xmlns:a16="http://schemas.microsoft.com/office/drawing/2014/main" id="{B89A4D50-73AA-45BB-A493-82F45E9B6E26}"/>
            </a:ext>
          </a:extLst>
        </xdr:cNvPr>
        <xdr:cNvCxnSpPr/>
      </xdr:nvCxnSpPr>
      <xdr:spPr>
        <a:xfrm flipV="1">
          <a:off x="13703300" y="13687425"/>
          <a:ext cx="8890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79</xdr:row>
      <xdr:rowOff>69214</xdr:rowOff>
    </xdr:from>
    <xdr:to>
      <xdr:col>67</xdr:col>
      <xdr:colOff>101600</xdr:colOff>
      <xdr:row>79</xdr:row>
      <xdr:rowOff>170814</xdr:rowOff>
    </xdr:to>
    <xdr:sp macro="" textlink="">
      <xdr:nvSpPr>
        <xdr:cNvPr id="568" name="楕円 567">
          <a:extLst>
            <a:ext uri="{FF2B5EF4-FFF2-40B4-BE49-F238E27FC236}">
              <a16:creationId xmlns:a16="http://schemas.microsoft.com/office/drawing/2014/main" id="{233B45C5-C16B-4EBD-9067-D8AE878C1A89}"/>
            </a:ext>
          </a:extLst>
        </xdr:cNvPr>
        <xdr:cNvSpPr/>
      </xdr:nvSpPr>
      <xdr:spPr>
        <a:xfrm>
          <a:off x="12763500" y="13613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79</xdr:row>
      <xdr:rowOff>120014</xdr:rowOff>
    </xdr:from>
    <xdr:to>
      <xdr:col>71</xdr:col>
      <xdr:colOff>177800</xdr:colOff>
      <xdr:row>79</xdr:row>
      <xdr:rowOff>146686</xdr:rowOff>
    </xdr:to>
    <xdr:cxnSp macro="">
      <xdr:nvCxnSpPr>
        <xdr:cNvPr id="569" name="直線コネクタ 568">
          <a:extLst>
            <a:ext uri="{FF2B5EF4-FFF2-40B4-BE49-F238E27FC236}">
              <a16:creationId xmlns:a16="http://schemas.microsoft.com/office/drawing/2014/main" id="{AB80183A-8B88-43C2-9CEA-BCD79A28C459}"/>
            </a:ext>
          </a:extLst>
        </xdr:cNvPr>
        <xdr:cNvCxnSpPr/>
      </xdr:nvCxnSpPr>
      <xdr:spPr>
        <a:xfrm>
          <a:off x="12814300" y="13664564"/>
          <a:ext cx="889000" cy="2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17163</xdr:rowOff>
    </xdr:from>
    <xdr:ext cx="405111" cy="259045"/>
    <xdr:sp macro="" textlink="">
      <xdr:nvSpPr>
        <xdr:cNvPr id="570" name="n_1aveValue【消防施設】&#10;有形固定資産減価償却率">
          <a:extLst>
            <a:ext uri="{FF2B5EF4-FFF2-40B4-BE49-F238E27FC236}">
              <a16:creationId xmlns:a16="http://schemas.microsoft.com/office/drawing/2014/main" id="{153CC0B2-6991-4ED8-A653-B6AFC3BE6B1F}"/>
            </a:ext>
          </a:extLst>
        </xdr:cNvPr>
        <xdr:cNvSpPr txBox="1"/>
      </xdr:nvSpPr>
      <xdr:spPr>
        <a:xfrm>
          <a:off x="15266044" y="1424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16</xdr:rowOff>
    </xdr:from>
    <xdr:ext cx="405111" cy="259045"/>
    <xdr:sp macro="" textlink="">
      <xdr:nvSpPr>
        <xdr:cNvPr id="571" name="n_2aveValue【消防施設】&#10;有形固定資産減価償却率">
          <a:extLst>
            <a:ext uri="{FF2B5EF4-FFF2-40B4-BE49-F238E27FC236}">
              <a16:creationId xmlns:a16="http://schemas.microsoft.com/office/drawing/2014/main" id="{437F82CE-E4E3-4FC2-BA77-C4C21323D915}"/>
            </a:ext>
          </a:extLst>
        </xdr:cNvPr>
        <xdr:cNvSpPr txBox="1"/>
      </xdr:nvSpPr>
      <xdr:spPr>
        <a:xfrm>
          <a:off x="14389744" y="1423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148607</xdr:rowOff>
    </xdr:from>
    <xdr:ext cx="405111" cy="259045"/>
    <xdr:sp macro="" textlink="">
      <xdr:nvSpPr>
        <xdr:cNvPr id="572" name="n_3aveValue【消防施設】&#10;有形固定資産減価償却率">
          <a:extLst>
            <a:ext uri="{FF2B5EF4-FFF2-40B4-BE49-F238E27FC236}">
              <a16:creationId xmlns:a16="http://schemas.microsoft.com/office/drawing/2014/main" id="{93C0824D-CE5F-43EB-A4E7-6FA80ABFBA13}"/>
            </a:ext>
          </a:extLst>
        </xdr:cNvPr>
        <xdr:cNvSpPr txBox="1"/>
      </xdr:nvSpPr>
      <xdr:spPr>
        <a:xfrm>
          <a:off x="13500744" y="1420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108602</xdr:rowOff>
    </xdr:from>
    <xdr:ext cx="405111" cy="259045"/>
    <xdr:sp macro="" textlink="">
      <xdr:nvSpPr>
        <xdr:cNvPr id="573" name="n_4aveValue【消防施設】&#10;有形固定資産減価償却率">
          <a:extLst>
            <a:ext uri="{FF2B5EF4-FFF2-40B4-BE49-F238E27FC236}">
              <a16:creationId xmlns:a16="http://schemas.microsoft.com/office/drawing/2014/main" id="{4BDB60C0-BCE8-49C4-BEDD-AE7CF571614D}"/>
            </a:ext>
          </a:extLst>
        </xdr:cNvPr>
        <xdr:cNvSpPr txBox="1"/>
      </xdr:nvSpPr>
      <xdr:spPr>
        <a:xfrm>
          <a:off x="12611744" y="14167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67327</xdr:rowOff>
    </xdr:from>
    <xdr:ext cx="405111" cy="259045"/>
    <xdr:sp macro="" textlink="">
      <xdr:nvSpPr>
        <xdr:cNvPr id="574" name="n_1mainValue【消防施設】&#10;有形固定資産減価償却率">
          <a:extLst>
            <a:ext uri="{FF2B5EF4-FFF2-40B4-BE49-F238E27FC236}">
              <a16:creationId xmlns:a16="http://schemas.microsoft.com/office/drawing/2014/main" id="{C43452FE-82BE-4427-AFE4-E499AED831F6}"/>
            </a:ext>
          </a:extLst>
        </xdr:cNvPr>
        <xdr:cNvSpPr txBox="1"/>
      </xdr:nvSpPr>
      <xdr:spPr>
        <a:xfrm>
          <a:off x="15266044" y="13440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38752</xdr:rowOff>
    </xdr:from>
    <xdr:ext cx="405111" cy="259045"/>
    <xdr:sp macro="" textlink="">
      <xdr:nvSpPr>
        <xdr:cNvPr id="575" name="n_2mainValue【消防施設】&#10;有形固定資産減価償却率">
          <a:extLst>
            <a:ext uri="{FF2B5EF4-FFF2-40B4-BE49-F238E27FC236}">
              <a16:creationId xmlns:a16="http://schemas.microsoft.com/office/drawing/2014/main" id="{B499DB98-D594-4A8C-B45A-514B1C26A6F4}"/>
            </a:ext>
          </a:extLst>
        </xdr:cNvPr>
        <xdr:cNvSpPr txBox="1"/>
      </xdr:nvSpPr>
      <xdr:spPr>
        <a:xfrm>
          <a:off x="14389744" y="13411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42563</xdr:rowOff>
    </xdr:from>
    <xdr:ext cx="405111" cy="259045"/>
    <xdr:sp macro="" textlink="">
      <xdr:nvSpPr>
        <xdr:cNvPr id="576" name="n_3mainValue【消防施設】&#10;有形固定資産減価償却率">
          <a:extLst>
            <a:ext uri="{FF2B5EF4-FFF2-40B4-BE49-F238E27FC236}">
              <a16:creationId xmlns:a16="http://schemas.microsoft.com/office/drawing/2014/main" id="{689088F3-B600-467B-9D33-A5AE58B1AA0F}"/>
            </a:ext>
          </a:extLst>
        </xdr:cNvPr>
        <xdr:cNvSpPr txBox="1"/>
      </xdr:nvSpPr>
      <xdr:spPr>
        <a:xfrm>
          <a:off x="13500744" y="13415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15891</xdr:rowOff>
    </xdr:from>
    <xdr:ext cx="405111" cy="259045"/>
    <xdr:sp macro="" textlink="">
      <xdr:nvSpPr>
        <xdr:cNvPr id="577" name="n_4mainValue【消防施設】&#10;有形固定資産減価償却率">
          <a:extLst>
            <a:ext uri="{FF2B5EF4-FFF2-40B4-BE49-F238E27FC236}">
              <a16:creationId xmlns:a16="http://schemas.microsoft.com/office/drawing/2014/main" id="{A5D4F20B-512F-450B-A217-DBF17CDA9448}"/>
            </a:ext>
          </a:extLst>
        </xdr:cNvPr>
        <xdr:cNvSpPr txBox="1"/>
      </xdr:nvSpPr>
      <xdr:spPr>
        <a:xfrm>
          <a:off x="12611744" y="13388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78" name="正方形/長方形 577">
          <a:extLst>
            <a:ext uri="{FF2B5EF4-FFF2-40B4-BE49-F238E27FC236}">
              <a16:creationId xmlns:a16="http://schemas.microsoft.com/office/drawing/2014/main" id="{EBAFCCF3-8AA2-4E76-8C45-472E8C7C88D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79" name="正方形/長方形 578">
          <a:extLst>
            <a:ext uri="{FF2B5EF4-FFF2-40B4-BE49-F238E27FC236}">
              <a16:creationId xmlns:a16="http://schemas.microsoft.com/office/drawing/2014/main" id="{ED0C4D7F-4F14-4909-9982-9D221797DB70}"/>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0" name="正方形/長方形 579">
          <a:extLst>
            <a:ext uri="{FF2B5EF4-FFF2-40B4-BE49-F238E27FC236}">
              <a16:creationId xmlns:a16="http://schemas.microsoft.com/office/drawing/2014/main" id="{2B0068E1-2647-4CD3-9FF3-D821E6E54B8F}"/>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81" name="正方形/長方形 580">
          <a:extLst>
            <a:ext uri="{FF2B5EF4-FFF2-40B4-BE49-F238E27FC236}">
              <a16:creationId xmlns:a16="http://schemas.microsoft.com/office/drawing/2014/main" id="{D11594F2-D26D-4A30-BAC4-FB669645080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82" name="正方形/長方形 581">
          <a:extLst>
            <a:ext uri="{FF2B5EF4-FFF2-40B4-BE49-F238E27FC236}">
              <a16:creationId xmlns:a16="http://schemas.microsoft.com/office/drawing/2014/main" id="{55A3288F-3FF0-47DE-8FB7-7529A9C8A693}"/>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83" name="正方形/長方形 582">
          <a:extLst>
            <a:ext uri="{FF2B5EF4-FFF2-40B4-BE49-F238E27FC236}">
              <a16:creationId xmlns:a16="http://schemas.microsoft.com/office/drawing/2014/main" id="{1D16B980-0FF8-430F-9779-C28835F44355}"/>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84" name="正方形/長方形 583">
          <a:extLst>
            <a:ext uri="{FF2B5EF4-FFF2-40B4-BE49-F238E27FC236}">
              <a16:creationId xmlns:a16="http://schemas.microsoft.com/office/drawing/2014/main" id="{B4D006D7-3C69-47D5-8F16-8FC304258502}"/>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85" name="正方形/長方形 584">
          <a:extLst>
            <a:ext uri="{FF2B5EF4-FFF2-40B4-BE49-F238E27FC236}">
              <a16:creationId xmlns:a16="http://schemas.microsoft.com/office/drawing/2014/main" id="{051997A2-E7EA-4217-AC19-F25E6417D316}"/>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86" name="テキスト ボックス 585">
          <a:extLst>
            <a:ext uri="{FF2B5EF4-FFF2-40B4-BE49-F238E27FC236}">
              <a16:creationId xmlns:a16="http://schemas.microsoft.com/office/drawing/2014/main" id="{CE3F8D23-1105-4CC3-B5E6-4200A6125687}"/>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87" name="直線コネクタ 586">
          <a:extLst>
            <a:ext uri="{FF2B5EF4-FFF2-40B4-BE49-F238E27FC236}">
              <a16:creationId xmlns:a16="http://schemas.microsoft.com/office/drawing/2014/main" id="{7BC8013A-E0E7-4637-87AB-959BECC8A090}"/>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588" name="直線コネクタ 587">
          <a:extLst>
            <a:ext uri="{FF2B5EF4-FFF2-40B4-BE49-F238E27FC236}">
              <a16:creationId xmlns:a16="http://schemas.microsoft.com/office/drawing/2014/main" id="{2978A15F-5265-4152-AAC5-C68CECE30E67}"/>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589" name="テキスト ボックス 588">
          <a:extLst>
            <a:ext uri="{FF2B5EF4-FFF2-40B4-BE49-F238E27FC236}">
              <a16:creationId xmlns:a16="http://schemas.microsoft.com/office/drawing/2014/main" id="{757E1A2F-093B-4271-9433-D2B16044B2D5}"/>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590" name="直線コネクタ 589">
          <a:extLst>
            <a:ext uri="{FF2B5EF4-FFF2-40B4-BE49-F238E27FC236}">
              <a16:creationId xmlns:a16="http://schemas.microsoft.com/office/drawing/2014/main" id="{2DB79F6B-0174-4674-A49F-A331EB149F5B}"/>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591" name="テキスト ボックス 590">
          <a:extLst>
            <a:ext uri="{FF2B5EF4-FFF2-40B4-BE49-F238E27FC236}">
              <a16:creationId xmlns:a16="http://schemas.microsoft.com/office/drawing/2014/main" id="{D5D77441-FC33-496A-AD55-245CAE77129B}"/>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592" name="直線コネクタ 591">
          <a:extLst>
            <a:ext uri="{FF2B5EF4-FFF2-40B4-BE49-F238E27FC236}">
              <a16:creationId xmlns:a16="http://schemas.microsoft.com/office/drawing/2014/main" id="{94B74CBD-67A5-4114-AD98-32BD4D387C9A}"/>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593" name="テキスト ボックス 592">
          <a:extLst>
            <a:ext uri="{FF2B5EF4-FFF2-40B4-BE49-F238E27FC236}">
              <a16:creationId xmlns:a16="http://schemas.microsoft.com/office/drawing/2014/main" id="{3EBE2BCC-258C-48D4-87AB-E1D46D10A5F9}"/>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594" name="直線コネクタ 593">
          <a:extLst>
            <a:ext uri="{FF2B5EF4-FFF2-40B4-BE49-F238E27FC236}">
              <a16:creationId xmlns:a16="http://schemas.microsoft.com/office/drawing/2014/main" id="{170853E4-C87E-4C1D-B4A3-0C54FDB4DD15}"/>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595" name="テキスト ボックス 594">
          <a:extLst>
            <a:ext uri="{FF2B5EF4-FFF2-40B4-BE49-F238E27FC236}">
              <a16:creationId xmlns:a16="http://schemas.microsoft.com/office/drawing/2014/main" id="{54A6BCFD-E317-48A9-BA09-76B97401C270}"/>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596" name="直線コネクタ 595">
          <a:extLst>
            <a:ext uri="{FF2B5EF4-FFF2-40B4-BE49-F238E27FC236}">
              <a16:creationId xmlns:a16="http://schemas.microsoft.com/office/drawing/2014/main" id="{3A69E5CB-C3BB-41AD-B567-AB40B325532D}"/>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597" name="テキスト ボックス 596">
          <a:extLst>
            <a:ext uri="{FF2B5EF4-FFF2-40B4-BE49-F238E27FC236}">
              <a16:creationId xmlns:a16="http://schemas.microsoft.com/office/drawing/2014/main" id="{DB0AE207-BA26-4E23-AE2D-DA8D7A229207}"/>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598" name="直線コネクタ 597">
          <a:extLst>
            <a:ext uri="{FF2B5EF4-FFF2-40B4-BE49-F238E27FC236}">
              <a16:creationId xmlns:a16="http://schemas.microsoft.com/office/drawing/2014/main" id="{019245D5-ED7B-46BA-97E6-3E2AB3A9B728}"/>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108148</xdr:rowOff>
    </xdr:from>
    <xdr:ext cx="531299" cy="259045"/>
    <xdr:sp macro="" textlink="">
      <xdr:nvSpPr>
        <xdr:cNvPr id="599" name="テキスト ボックス 598">
          <a:extLst>
            <a:ext uri="{FF2B5EF4-FFF2-40B4-BE49-F238E27FC236}">
              <a16:creationId xmlns:a16="http://schemas.microsoft.com/office/drawing/2014/main" id="{26F14286-0562-42E3-BD32-ED7A5C88FB37}"/>
            </a:ext>
          </a:extLst>
        </xdr:cNvPr>
        <xdr:cNvSpPr txBox="1"/>
      </xdr:nvSpPr>
      <xdr:spPr>
        <a:xfrm>
          <a:off x="17756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00" name="直線コネクタ 599">
          <a:extLst>
            <a:ext uri="{FF2B5EF4-FFF2-40B4-BE49-F238E27FC236}">
              <a16:creationId xmlns:a16="http://schemas.microsoft.com/office/drawing/2014/main" id="{B56A6943-2E3A-42CB-9886-4F9F0898AB84}"/>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601" name="テキスト ボックス 600">
          <a:extLst>
            <a:ext uri="{FF2B5EF4-FFF2-40B4-BE49-F238E27FC236}">
              <a16:creationId xmlns:a16="http://schemas.microsoft.com/office/drawing/2014/main" id="{7FF64391-6196-4C46-8222-A3231E2978B4}"/>
            </a:ext>
          </a:extLst>
        </xdr:cNvPr>
        <xdr:cNvSpPr txBox="1"/>
      </xdr:nvSpPr>
      <xdr:spPr>
        <a:xfrm>
          <a:off x="17756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02" name="【消防施設】&#10;一人当たり面積グラフ枠">
          <a:extLst>
            <a:ext uri="{FF2B5EF4-FFF2-40B4-BE49-F238E27FC236}">
              <a16:creationId xmlns:a16="http://schemas.microsoft.com/office/drawing/2014/main" id="{2875D3BC-555D-4BA6-91CB-3AF7588A72FB}"/>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103414</xdr:rowOff>
    </xdr:from>
    <xdr:to>
      <xdr:col>116</xdr:col>
      <xdr:colOff>62864</xdr:colOff>
      <xdr:row>86</xdr:row>
      <xdr:rowOff>164810</xdr:rowOff>
    </xdr:to>
    <xdr:cxnSp macro="">
      <xdr:nvCxnSpPr>
        <xdr:cNvPr id="603" name="直線コネクタ 602">
          <a:extLst>
            <a:ext uri="{FF2B5EF4-FFF2-40B4-BE49-F238E27FC236}">
              <a16:creationId xmlns:a16="http://schemas.microsoft.com/office/drawing/2014/main" id="{678B2B59-2A58-4B7C-BFF5-CE00E50B7787}"/>
            </a:ext>
          </a:extLst>
        </xdr:cNvPr>
        <xdr:cNvCxnSpPr/>
      </xdr:nvCxnSpPr>
      <xdr:spPr>
        <a:xfrm flipV="1">
          <a:off x="22160864" y="13305064"/>
          <a:ext cx="0" cy="16044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171431</xdr:rowOff>
    </xdr:from>
    <xdr:ext cx="469744" cy="259045"/>
    <xdr:sp macro="" textlink="">
      <xdr:nvSpPr>
        <xdr:cNvPr id="604" name="【消防施設】&#10;一人当たり面積最小値テキスト">
          <a:extLst>
            <a:ext uri="{FF2B5EF4-FFF2-40B4-BE49-F238E27FC236}">
              <a16:creationId xmlns:a16="http://schemas.microsoft.com/office/drawing/2014/main" id="{BB4C4894-457B-4459-8F01-D4218FA6AA48}"/>
            </a:ext>
          </a:extLst>
        </xdr:cNvPr>
        <xdr:cNvSpPr txBox="1"/>
      </xdr:nvSpPr>
      <xdr:spPr>
        <a:xfrm>
          <a:off x="22199600" y="14916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164810</xdr:rowOff>
    </xdr:from>
    <xdr:to>
      <xdr:col>116</xdr:col>
      <xdr:colOff>152400</xdr:colOff>
      <xdr:row>86</xdr:row>
      <xdr:rowOff>164810</xdr:rowOff>
    </xdr:to>
    <xdr:cxnSp macro="">
      <xdr:nvCxnSpPr>
        <xdr:cNvPr id="605" name="直線コネクタ 604">
          <a:extLst>
            <a:ext uri="{FF2B5EF4-FFF2-40B4-BE49-F238E27FC236}">
              <a16:creationId xmlns:a16="http://schemas.microsoft.com/office/drawing/2014/main" id="{FF6961A6-364E-443E-9682-CF79F90E6C6A}"/>
            </a:ext>
          </a:extLst>
        </xdr:cNvPr>
        <xdr:cNvCxnSpPr/>
      </xdr:nvCxnSpPr>
      <xdr:spPr>
        <a:xfrm>
          <a:off x="22072600" y="14909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50091</xdr:rowOff>
    </xdr:from>
    <xdr:ext cx="469744" cy="259045"/>
    <xdr:sp macro="" textlink="">
      <xdr:nvSpPr>
        <xdr:cNvPr id="606" name="【消防施設】&#10;一人当たり面積最大値テキスト">
          <a:extLst>
            <a:ext uri="{FF2B5EF4-FFF2-40B4-BE49-F238E27FC236}">
              <a16:creationId xmlns:a16="http://schemas.microsoft.com/office/drawing/2014/main" id="{908E00E4-ED3C-4343-B188-DB82BFAF23C8}"/>
            </a:ext>
          </a:extLst>
        </xdr:cNvPr>
        <xdr:cNvSpPr txBox="1"/>
      </xdr:nvSpPr>
      <xdr:spPr>
        <a:xfrm>
          <a:off x="22199600" y="13080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103414</xdr:rowOff>
    </xdr:from>
    <xdr:to>
      <xdr:col>116</xdr:col>
      <xdr:colOff>152400</xdr:colOff>
      <xdr:row>77</xdr:row>
      <xdr:rowOff>103414</xdr:rowOff>
    </xdr:to>
    <xdr:cxnSp macro="">
      <xdr:nvCxnSpPr>
        <xdr:cNvPr id="607" name="直線コネクタ 606">
          <a:extLst>
            <a:ext uri="{FF2B5EF4-FFF2-40B4-BE49-F238E27FC236}">
              <a16:creationId xmlns:a16="http://schemas.microsoft.com/office/drawing/2014/main" id="{2B0D5E3B-3EF7-4C63-9718-963A5F7E6624}"/>
            </a:ext>
          </a:extLst>
        </xdr:cNvPr>
        <xdr:cNvCxnSpPr/>
      </xdr:nvCxnSpPr>
      <xdr:spPr>
        <a:xfrm>
          <a:off x="22072600" y="13305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88881</xdr:rowOff>
    </xdr:from>
    <xdr:ext cx="469744" cy="259045"/>
    <xdr:sp macro="" textlink="">
      <xdr:nvSpPr>
        <xdr:cNvPr id="608" name="【消防施設】&#10;一人当たり面積平均値テキスト">
          <a:extLst>
            <a:ext uri="{FF2B5EF4-FFF2-40B4-BE49-F238E27FC236}">
              <a16:creationId xmlns:a16="http://schemas.microsoft.com/office/drawing/2014/main" id="{4BBA292A-5BF9-4480-B05B-FBEA3CF96C73}"/>
            </a:ext>
          </a:extLst>
        </xdr:cNvPr>
        <xdr:cNvSpPr txBox="1"/>
      </xdr:nvSpPr>
      <xdr:spPr>
        <a:xfrm>
          <a:off x="22199600" y="146621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66004</xdr:rowOff>
    </xdr:from>
    <xdr:to>
      <xdr:col>116</xdr:col>
      <xdr:colOff>114300</xdr:colOff>
      <xdr:row>86</xdr:row>
      <xdr:rowOff>167604</xdr:rowOff>
    </xdr:to>
    <xdr:sp macro="" textlink="">
      <xdr:nvSpPr>
        <xdr:cNvPr id="609" name="フローチャート: 判断 608">
          <a:extLst>
            <a:ext uri="{FF2B5EF4-FFF2-40B4-BE49-F238E27FC236}">
              <a16:creationId xmlns:a16="http://schemas.microsoft.com/office/drawing/2014/main" id="{1CC2905A-B853-4C45-AB8C-E51A71B30BD4}"/>
            </a:ext>
          </a:extLst>
        </xdr:cNvPr>
        <xdr:cNvSpPr/>
      </xdr:nvSpPr>
      <xdr:spPr>
        <a:xfrm>
          <a:off x="22110700" y="14810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66004</xdr:rowOff>
    </xdr:from>
    <xdr:to>
      <xdr:col>112</xdr:col>
      <xdr:colOff>38100</xdr:colOff>
      <xdr:row>86</xdr:row>
      <xdr:rowOff>167604</xdr:rowOff>
    </xdr:to>
    <xdr:sp macro="" textlink="">
      <xdr:nvSpPr>
        <xdr:cNvPr id="610" name="フローチャート: 判断 609">
          <a:extLst>
            <a:ext uri="{FF2B5EF4-FFF2-40B4-BE49-F238E27FC236}">
              <a16:creationId xmlns:a16="http://schemas.microsoft.com/office/drawing/2014/main" id="{2CC73569-C940-434B-84BE-37689E392DB4}"/>
            </a:ext>
          </a:extLst>
        </xdr:cNvPr>
        <xdr:cNvSpPr/>
      </xdr:nvSpPr>
      <xdr:spPr>
        <a:xfrm>
          <a:off x="21272500" y="14810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80046</xdr:rowOff>
    </xdr:from>
    <xdr:to>
      <xdr:col>107</xdr:col>
      <xdr:colOff>101600</xdr:colOff>
      <xdr:row>87</xdr:row>
      <xdr:rowOff>10196</xdr:rowOff>
    </xdr:to>
    <xdr:sp macro="" textlink="">
      <xdr:nvSpPr>
        <xdr:cNvPr id="611" name="フローチャート: 判断 610">
          <a:extLst>
            <a:ext uri="{FF2B5EF4-FFF2-40B4-BE49-F238E27FC236}">
              <a16:creationId xmlns:a16="http://schemas.microsoft.com/office/drawing/2014/main" id="{00B0A841-F9A9-46D9-B295-DA45A223D907}"/>
            </a:ext>
          </a:extLst>
        </xdr:cNvPr>
        <xdr:cNvSpPr/>
      </xdr:nvSpPr>
      <xdr:spPr>
        <a:xfrm>
          <a:off x="20383500" y="148247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82169</xdr:rowOff>
    </xdr:from>
    <xdr:to>
      <xdr:col>102</xdr:col>
      <xdr:colOff>165100</xdr:colOff>
      <xdr:row>87</xdr:row>
      <xdr:rowOff>12319</xdr:rowOff>
    </xdr:to>
    <xdr:sp macro="" textlink="">
      <xdr:nvSpPr>
        <xdr:cNvPr id="612" name="フローチャート: 判断 611">
          <a:extLst>
            <a:ext uri="{FF2B5EF4-FFF2-40B4-BE49-F238E27FC236}">
              <a16:creationId xmlns:a16="http://schemas.microsoft.com/office/drawing/2014/main" id="{1E9BB6C7-9E34-41B0-A1BA-E5FBE265E1B8}"/>
            </a:ext>
          </a:extLst>
        </xdr:cNvPr>
        <xdr:cNvSpPr/>
      </xdr:nvSpPr>
      <xdr:spPr>
        <a:xfrm>
          <a:off x="19494500" y="14826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79883</xdr:rowOff>
    </xdr:from>
    <xdr:to>
      <xdr:col>98</xdr:col>
      <xdr:colOff>38100</xdr:colOff>
      <xdr:row>87</xdr:row>
      <xdr:rowOff>10033</xdr:rowOff>
    </xdr:to>
    <xdr:sp macro="" textlink="">
      <xdr:nvSpPr>
        <xdr:cNvPr id="613" name="フローチャート: 判断 612">
          <a:extLst>
            <a:ext uri="{FF2B5EF4-FFF2-40B4-BE49-F238E27FC236}">
              <a16:creationId xmlns:a16="http://schemas.microsoft.com/office/drawing/2014/main" id="{7FFF7B06-4532-42D6-98F6-B5A7CE953FC3}"/>
            </a:ext>
          </a:extLst>
        </xdr:cNvPr>
        <xdr:cNvSpPr/>
      </xdr:nvSpPr>
      <xdr:spPr>
        <a:xfrm>
          <a:off x="18605500" y="14824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14" name="テキスト ボックス 613">
          <a:extLst>
            <a:ext uri="{FF2B5EF4-FFF2-40B4-BE49-F238E27FC236}">
              <a16:creationId xmlns:a16="http://schemas.microsoft.com/office/drawing/2014/main" id="{56AA0D87-74C8-4459-A58E-D1EB35E9FEAA}"/>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15" name="テキスト ボックス 614">
          <a:extLst>
            <a:ext uri="{FF2B5EF4-FFF2-40B4-BE49-F238E27FC236}">
              <a16:creationId xmlns:a16="http://schemas.microsoft.com/office/drawing/2014/main" id="{43DA1AC1-EB34-4AD5-9575-CC3605A4A03E}"/>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16" name="テキスト ボックス 615">
          <a:extLst>
            <a:ext uri="{FF2B5EF4-FFF2-40B4-BE49-F238E27FC236}">
              <a16:creationId xmlns:a16="http://schemas.microsoft.com/office/drawing/2014/main" id="{8B271A96-E853-4460-B55C-F42047C2E5CF}"/>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17" name="テキスト ボックス 616">
          <a:extLst>
            <a:ext uri="{FF2B5EF4-FFF2-40B4-BE49-F238E27FC236}">
              <a16:creationId xmlns:a16="http://schemas.microsoft.com/office/drawing/2014/main" id="{EBC3EE41-4A88-431B-BC43-98206B74F91A}"/>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18" name="テキスト ボックス 617">
          <a:extLst>
            <a:ext uri="{FF2B5EF4-FFF2-40B4-BE49-F238E27FC236}">
              <a16:creationId xmlns:a16="http://schemas.microsoft.com/office/drawing/2014/main" id="{08621F2E-7F3A-48B5-881C-3FE4E817403F}"/>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113030</xdr:rowOff>
    </xdr:from>
    <xdr:to>
      <xdr:col>116</xdr:col>
      <xdr:colOff>114300</xdr:colOff>
      <xdr:row>87</xdr:row>
      <xdr:rowOff>43180</xdr:rowOff>
    </xdr:to>
    <xdr:sp macro="" textlink="">
      <xdr:nvSpPr>
        <xdr:cNvPr id="619" name="楕円 618">
          <a:extLst>
            <a:ext uri="{FF2B5EF4-FFF2-40B4-BE49-F238E27FC236}">
              <a16:creationId xmlns:a16="http://schemas.microsoft.com/office/drawing/2014/main" id="{BD52578C-BE1E-4D9F-90EF-99A796B1B1C8}"/>
            </a:ext>
          </a:extLst>
        </xdr:cNvPr>
        <xdr:cNvSpPr/>
      </xdr:nvSpPr>
      <xdr:spPr>
        <a:xfrm>
          <a:off x="22110700" y="1485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86</xdr:row>
      <xdr:rowOff>44431</xdr:rowOff>
    </xdr:from>
    <xdr:ext cx="469744" cy="259045"/>
    <xdr:sp macro="" textlink="">
      <xdr:nvSpPr>
        <xdr:cNvPr id="620" name="【消防施設】&#10;一人当たり面積該当値テキスト">
          <a:extLst>
            <a:ext uri="{FF2B5EF4-FFF2-40B4-BE49-F238E27FC236}">
              <a16:creationId xmlns:a16="http://schemas.microsoft.com/office/drawing/2014/main" id="{F9A100AC-7D73-4ED4-B3D8-A60F5493D1F9}"/>
            </a:ext>
          </a:extLst>
        </xdr:cNvPr>
        <xdr:cNvSpPr txBox="1"/>
      </xdr:nvSpPr>
      <xdr:spPr>
        <a:xfrm>
          <a:off x="22199600" y="147891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113030</xdr:rowOff>
    </xdr:from>
    <xdr:to>
      <xdr:col>112</xdr:col>
      <xdr:colOff>38100</xdr:colOff>
      <xdr:row>87</xdr:row>
      <xdr:rowOff>43180</xdr:rowOff>
    </xdr:to>
    <xdr:sp macro="" textlink="">
      <xdr:nvSpPr>
        <xdr:cNvPr id="621" name="楕円 620">
          <a:extLst>
            <a:ext uri="{FF2B5EF4-FFF2-40B4-BE49-F238E27FC236}">
              <a16:creationId xmlns:a16="http://schemas.microsoft.com/office/drawing/2014/main" id="{59ADD7A1-27D0-479F-AAAE-418675AD6CF6}"/>
            </a:ext>
          </a:extLst>
        </xdr:cNvPr>
        <xdr:cNvSpPr/>
      </xdr:nvSpPr>
      <xdr:spPr>
        <a:xfrm>
          <a:off x="21272500" y="1485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163830</xdr:rowOff>
    </xdr:from>
    <xdr:to>
      <xdr:col>116</xdr:col>
      <xdr:colOff>63500</xdr:colOff>
      <xdr:row>86</xdr:row>
      <xdr:rowOff>163830</xdr:rowOff>
    </xdr:to>
    <xdr:cxnSp macro="">
      <xdr:nvCxnSpPr>
        <xdr:cNvPr id="622" name="直線コネクタ 621">
          <a:extLst>
            <a:ext uri="{FF2B5EF4-FFF2-40B4-BE49-F238E27FC236}">
              <a16:creationId xmlns:a16="http://schemas.microsoft.com/office/drawing/2014/main" id="{99DCC6E1-A73D-48A3-81D8-100F6E7A98F4}"/>
            </a:ext>
          </a:extLst>
        </xdr:cNvPr>
        <xdr:cNvCxnSpPr/>
      </xdr:nvCxnSpPr>
      <xdr:spPr>
        <a:xfrm>
          <a:off x="21323300" y="1490853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113193</xdr:rowOff>
    </xdr:from>
    <xdr:to>
      <xdr:col>107</xdr:col>
      <xdr:colOff>101600</xdr:colOff>
      <xdr:row>87</xdr:row>
      <xdr:rowOff>43343</xdr:rowOff>
    </xdr:to>
    <xdr:sp macro="" textlink="">
      <xdr:nvSpPr>
        <xdr:cNvPr id="623" name="楕円 622">
          <a:extLst>
            <a:ext uri="{FF2B5EF4-FFF2-40B4-BE49-F238E27FC236}">
              <a16:creationId xmlns:a16="http://schemas.microsoft.com/office/drawing/2014/main" id="{BBCA54F4-6E3A-46C1-94B0-C6AD69A2EC42}"/>
            </a:ext>
          </a:extLst>
        </xdr:cNvPr>
        <xdr:cNvSpPr/>
      </xdr:nvSpPr>
      <xdr:spPr>
        <a:xfrm>
          <a:off x="20383500" y="1485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163830</xdr:rowOff>
    </xdr:from>
    <xdr:to>
      <xdr:col>111</xdr:col>
      <xdr:colOff>177800</xdr:colOff>
      <xdr:row>86</xdr:row>
      <xdr:rowOff>163993</xdr:rowOff>
    </xdr:to>
    <xdr:cxnSp macro="">
      <xdr:nvCxnSpPr>
        <xdr:cNvPr id="624" name="直線コネクタ 623">
          <a:extLst>
            <a:ext uri="{FF2B5EF4-FFF2-40B4-BE49-F238E27FC236}">
              <a16:creationId xmlns:a16="http://schemas.microsoft.com/office/drawing/2014/main" id="{E5C77DCF-F441-4871-AE35-BDB715CFADFE}"/>
            </a:ext>
          </a:extLst>
        </xdr:cNvPr>
        <xdr:cNvCxnSpPr/>
      </xdr:nvCxnSpPr>
      <xdr:spPr>
        <a:xfrm flipV="1">
          <a:off x="20434300" y="14908530"/>
          <a:ext cx="889000" cy="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113193</xdr:rowOff>
    </xdr:from>
    <xdr:to>
      <xdr:col>102</xdr:col>
      <xdr:colOff>165100</xdr:colOff>
      <xdr:row>87</xdr:row>
      <xdr:rowOff>43343</xdr:rowOff>
    </xdr:to>
    <xdr:sp macro="" textlink="">
      <xdr:nvSpPr>
        <xdr:cNvPr id="625" name="楕円 624">
          <a:extLst>
            <a:ext uri="{FF2B5EF4-FFF2-40B4-BE49-F238E27FC236}">
              <a16:creationId xmlns:a16="http://schemas.microsoft.com/office/drawing/2014/main" id="{2A4FF592-935A-408D-9414-A09CA23F2E53}"/>
            </a:ext>
          </a:extLst>
        </xdr:cNvPr>
        <xdr:cNvSpPr/>
      </xdr:nvSpPr>
      <xdr:spPr>
        <a:xfrm>
          <a:off x="19494500" y="1485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163993</xdr:rowOff>
    </xdr:from>
    <xdr:to>
      <xdr:col>107</xdr:col>
      <xdr:colOff>50800</xdr:colOff>
      <xdr:row>86</xdr:row>
      <xdr:rowOff>163993</xdr:rowOff>
    </xdr:to>
    <xdr:cxnSp macro="">
      <xdr:nvCxnSpPr>
        <xdr:cNvPr id="626" name="直線コネクタ 625">
          <a:extLst>
            <a:ext uri="{FF2B5EF4-FFF2-40B4-BE49-F238E27FC236}">
              <a16:creationId xmlns:a16="http://schemas.microsoft.com/office/drawing/2014/main" id="{223013E5-150F-446A-8E0C-7521EECF17F2}"/>
            </a:ext>
          </a:extLst>
        </xdr:cNvPr>
        <xdr:cNvCxnSpPr/>
      </xdr:nvCxnSpPr>
      <xdr:spPr>
        <a:xfrm>
          <a:off x="19545300" y="1490869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113356</xdr:rowOff>
    </xdr:from>
    <xdr:to>
      <xdr:col>98</xdr:col>
      <xdr:colOff>38100</xdr:colOff>
      <xdr:row>87</xdr:row>
      <xdr:rowOff>43506</xdr:rowOff>
    </xdr:to>
    <xdr:sp macro="" textlink="">
      <xdr:nvSpPr>
        <xdr:cNvPr id="627" name="楕円 626">
          <a:extLst>
            <a:ext uri="{FF2B5EF4-FFF2-40B4-BE49-F238E27FC236}">
              <a16:creationId xmlns:a16="http://schemas.microsoft.com/office/drawing/2014/main" id="{5A553333-715E-48B2-9D07-83DAF7C5A3E1}"/>
            </a:ext>
          </a:extLst>
        </xdr:cNvPr>
        <xdr:cNvSpPr/>
      </xdr:nvSpPr>
      <xdr:spPr>
        <a:xfrm>
          <a:off x="18605500" y="14858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163993</xdr:rowOff>
    </xdr:from>
    <xdr:to>
      <xdr:col>102</xdr:col>
      <xdr:colOff>114300</xdr:colOff>
      <xdr:row>86</xdr:row>
      <xdr:rowOff>164156</xdr:rowOff>
    </xdr:to>
    <xdr:cxnSp macro="">
      <xdr:nvCxnSpPr>
        <xdr:cNvPr id="628" name="直線コネクタ 627">
          <a:extLst>
            <a:ext uri="{FF2B5EF4-FFF2-40B4-BE49-F238E27FC236}">
              <a16:creationId xmlns:a16="http://schemas.microsoft.com/office/drawing/2014/main" id="{3F29FE31-1182-4BAC-88BF-43C648CA680A}"/>
            </a:ext>
          </a:extLst>
        </xdr:cNvPr>
        <xdr:cNvCxnSpPr/>
      </xdr:nvCxnSpPr>
      <xdr:spPr>
        <a:xfrm flipV="1">
          <a:off x="18656300" y="14908693"/>
          <a:ext cx="889000" cy="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12681</xdr:rowOff>
    </xdr:from>
    <xdr:ext cx="469744" cy="259045"/>
    <xdr:sp macro="" textlink="">
      <xdr:nvSpPr>
        <xdr:cNvPr id="629" name="n_1aveValue【消防施設】&#10;一人当たり面積">
          <a:extLst>
            <a:ext uri="{FF2B5EF4-FFF2-40B4-BE49-F238E27FC236}">
              <a16:creationId xmlns:a16="http://schemas.microsoft.com/office/drawing/2014/main" id="{89A6A7B8-7B6A-498C-9A37-57508AD8175F}"/>
            </a:ext>
          </a:extLst>
        </xdr:cNvPr>
        <xdr:cNvSpPr txBox="1"/>
      </xdr:nvSpPr>
      <xdr:spPr>
        <a:xfrm>
          <a:off x="21075727" y="145859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26723</xdr:rowOff>
    </xdr:from>
    <xdr:ext cx="469744" cy="259045"/>
    <xdr:sp macro="" textlink="">
      <xdr:nvSpPr>
        <xdr:cNvPr id="630" name="n_2aveValue【消防施設】&#10;一人当たり面積">
          <a:extLst>
            <a:ext uri="{FF2B5EF4-FFF2-40B4-BE49-F238E27FC236}">
              <a16:creationId xmlns:a16="http://schemas.microsoft.com/office/drawing/2014/main" id="{175DC3DF-6E78-4AD6-A916-65B9C7F1C53F}"/>
            </a:ext>
          </a:extLst>
        </xdr:cNvPr>
        <xdr:cNvSpPr txBox="1"/>
      </xdr:nvSpPr>
      <xdr:spPr>
        <a:xfrm>
          <a:off x="20199427" y="145999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28846</xdr:rowOff>
    </xdr:from>
    <xdr:ext cx="469744" cy="259045"/>
    <xdr:sp macro="" textlink="">
      <xdr:nvSpPr>
        <xdr:cNvPr id="631" name="n_3aveValue【消防施設】&#10;一人当たり面積">
          <a:extLst>
            <a:ext uri="{FF2B5EF4-FFF2-40B4-BE49-F238E27FC236}">
              <a16:creationId xmlns:a16="http://schemas.microsoft.com/office/drawing/2014/main" id="{275A17A5-6087-462C-9CCB-3A42DC0198ED}"/>
            </a:ext>
          </a:extLst>
        </xdr:cNvPr>
        <xdr:cNvSpPr txBox="1"/>
      </xdr:nvSpPr>
      <xdr:spPr>
        <a:xfrm>
          <a:off x="19310427" y="14602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26560</xdr:rowOff>
    </xdr:from>
    <xdr:ext cx="469744" cy="259045"/>
    <xdr:sp macro="" textlink="">
      <xdr:nvSpPr>
        <xdr:cNvPr id="632" name="n_4aveValue【消防施設】&#10;一人当たり面積">
          <a:extLst>
            <a:ext uri="{FF2B5EF4-FFF2-40B4-BE49-F238E27FC236}">
              <a16:creationId xmlns:a16="http://schemas.microsoft.com/office/drawing/2014/main" id="{B70DC719-3B19-473D-B494-3CD006037390}"/>
            </a:ext>
          </a:extLst>
        </xdr:cNvPr>
        <xdr:cNvSpPr txBox="1"/>
      </xdr:nvSpPr>
      <xdr:spPr>
        <a:xfrm>
          <a:off x="18421427" y="14599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87</xdr:row>
      <xdr:rowOff>34307</xdr:rowOff>
    </xdr:from>
    <xdr:ext cx="469744" cy="259045"/>
    <xdr:sp macro="" textlink="">
      <xdr:nvSpPr>
        <xdr:cNvPr id="633" name="n_1mainValue【消防施設】&#10;一人当たり面積">
          <a:extLst>
            <a:ext uri="{FF2B5EF4-FFF2-40B4-BE49-F238E27FC236}">
              <a16:creationId xmlns:a16="http://schemas.microsoft.com/office/drawing/2014/main" id="{1A336070-A407-4BB1-956B-068F9F7C0EA1}"/>
            </a:ext>
          </a:extLst>
        </xdr:cNvPr>
        <xdr:cNvSpPr txBox="1"/>
      </xdr:nvSpPr>
      <xdr:spPr>
        <a:xfrm>
          <a:off x="21075727" y="14950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87</xdr:row>
      <xdr:rowOff>34470</xdr:rowOff>
    </xdr:from>
    <xdr:ext cx="469744" cy="259045"/>
    <xdr:sp macro="" textlink="">
      <xdr:nvSpPr>
        <xdr:cNvPr id="634" name="n_2mainValue【消防施設】&#10;一人当たり面積">
          <a:extLst>
            <a:ext uri="{FF2B5EF4-FFF2-40B4-BE49-F238E27FC236}">
              <a16:creationId xmlns:a16="http://schemas.microsoft.com/office/drawing/2014/main" id="{DC5EC82F-BC1E-4920-9395-90DCE4DE5AB1}"/>
            </a:ext>
          </a:extLst>
        </xdr:cNvPr>
        <xdr:cNvSpPr txBox="1"/>
      </xdr:nvSpPr>
      <xdr:spPr>
        <a:xfrm>
          <a:off x="20199427" y="14950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87</xdr:row>
      <xdr:rowOff>34470</xdr:rowOff>
    </xdr:from>
    <xdr:ext cx="469744" cy="259045"/>
    <xdr:sp macro="" textlink="">
      <xdr:nvSpPr>
        <xdr:cNvPr id="635" name="n_3mainValue【消防施設】&#10;一人当たり面積">
          <a:extLst>
            <a:ext uri="{FF2B5EF4-FFF2-40B4-BE49-F238E27FC236}">
              <a16:creationId xmlns:a16="http://schemas.microsoft.com/office/drawing/2014/main" id="{49EC4D2A-7876-4AAD-B636-154265D4D5DA}"/>
            </a:ext>
          </a:extLst>
        </xdr:cNvPr>
        <xdr:cNvSpPr txBox="1"/>
      </xdr:nvSpPr>
      <xdr:spPr>
        <a:xfrm>
          <a:off x="19310427" y="149506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87</xdr:row>
      <xdr:rowOff>34633</xdr:rowOff>
    </xdr:from>
    <xdr:ext cx="469744" cy="259045"/>
    <xdr:sp macro="" textlink="">
      <xdr:nvSpPr>
        <xdr:cNvPr id="636" name="n_4mainValue【消防施設】&#10;一人当たり面積">
          <a:extLst>
            <a:ext uri="{FF2B5EF4-FFF2-40B4-BE49-F238E27FC236}">
              <a16:creationId xmlns:a16="http://schemas.microsoft.com/office/drawing/2014/main" id="{32E05D3D-FB84-4E39-A8CF-FB044AD8FD52}"/>
            </a:ext>
          </a:extLst>
        </xdr:cNvPr>
        <xdr:cNvSpPr txBox="1"/>
      </xdr:nvSpPr>
      <xdr:spPr>
        <a:xfrm>
          <a:off x="18421427" y="14950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37" name="正方形/長方形 636">
          <a:extLst>
            <a:ext uri="{FF2B5EF4-FFF2-40B4-BE49-F238E27FC236}">
              <a16:creationId xmlns:a16="http://schemas.microsoft.com/office/drawing/2014/main" id="{B1F85D49-746D-4486-B5FB-6724E368ABC2}"/>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8" name="正方形/長方形 637">
          <a:extLst>
            <a:ext uri="{FF2B5EF4-FFF2-40B4-BE49-F238E27FC236}">
              <a16:creationId xmlns:a16="http://schemas.microsoft.com/office/drawing/2014/main" id="{9ABBC92A-EB71-467F-A4D9-89DC882D7686}"/>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9" name="正方形/長方形 638">
          <a:extLst>
            <a:ext uri="{FF2B5EF4-FFF2-40B4-BE49-F238E27FC236}">
              <a16:creationId xmlns:a16="http://schemas.microsoft.com/office/drawing/2014/main" id="{19919E2A-7F20-485B-BB7F-874D4494328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0" name="正方形/長方形 639">
          <a:extLst>
            <a:ext uri="{FF2B5EF4-FFF2-40B4-BE49-F238E27FC236}">
              <a16:creationId xmlns:a16="http://schemas.microsoft.com/office/drawing/2014/main" id="{C09CCB4C-FFCC-4D7D-A4CF-EF5A0E4EC01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1" name="正方形/長方形 640">
          <a:extLst>
            <a:ext uri="{FF2B5EF4-FFF2-40B4-BE49-F238E27FC236}">
              <a16:creationId xmlns:a16="http://schemas.microsoft.com/office/drawing/2014/main" id="{BBA04CAF-3704-41FB-A538-0EE98572FA4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2" name="正方形/長方形 641">
          <a:extLst>
            <a:ext uri="{FF2B5EF4-FFF2-40B4-BE49-F238E27FC236}">
              <a16:creationId xmlns:a16="http://schemas.microsoft.com/office/drawing/2014/main" id="{3B918EC1-C15C-45A7-B548-D69C08D91550}"/>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3" name="正方形/長方形 642">
          <a:extLst>
            <a:ext uri="{FF2B5EF4-FFF2-40B4-BE49-F238E27FC236}">
              <a16:creationId xmlns:a16="http://schemas.microsoft.com/office/drawing/2014/main" id="{FAFBBC6A-D16D-4296-8FA5-966361922E9F}"/>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4" name="正方形/長方形 643">
          <a:extLst>
            <a:ext uri="{FF2B5EF4-FFF2-40B4-BE49-F238E27FC236}">
              <a16:creationId xmlns:a16="http://schemas.microsoft.com/office/drawing/2014/main" id="{3621807D-7CA2-4799-A075-28A771EC245B}"/>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5" name="テキスト ボックス 644">
          <a:extLst>
            <a:ext uri="{FF2B5EF4-FFF2-40B4-BE49-F238E27FC236}">
              <a16:creationId xmlns:a16="http://schemas.microsoft.com/office/drawing/2014/main" id="{A903C767-4280-49EB-B9D7-4152046035C7}"/>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6" name="直線コネクタ 645">
          <a:extLst>
            <a:ext uri="{FF2B5EF4-FFF2-40B4-BE49-F238E27FC236}">
              <a16:creationId xmlns:a16="http://schemas.microsoft.com/office/drawing/2014/main" id="{7B716EB5-5FAA-4088-B4C7-08F9B3C75B4F}"/>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47" name="テキスト ボックス 646">
          <a:extLst>
            <a:ext uri="{FF2B5EF4-FFF2-40B4-BE49-F238E27FC236}">
              <a16:creationId xmlns:a16="http://schemas.microsoft.com/office/drawing/2014/main" id="{3AFAB03F-05ED-4725-9410-4E6DCAF5D11B}"/>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48" name="直線コネクタ 647">
          <a:extLst>
            <a:ext uri="{FF2B5EF4-FFF2-40B4-BE49-F238E27FC236}">
              <a16:creationId xmlns:a16="http://schemas.microsoft.com/office/drawing/2014/main" id="{C8682142-2574-4F58-AECA-9F6F6833D78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49" name="テキスト ボックス 648">
          <a:extLst>
            <a:ext uri="{FF2B5EF4-FFF2-40B4-BE49-F238E27FC236}">
              <a16:creationId xmlns:a16="http://schemas.microsoft.com/office/drawing/2014/main" id="{8C81EE3A-BACE-4946-BC6C-28D3AC139CDB}"/>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0" name="直線コネクタ 649">
          <a:extLst>
            <a:ext uri="{FF2B5EF4-FFF2-40B4-BE49-F238E27FC236}">
              <a16:creationId xmlns:a16="http://schemas.microsoft.com/office/drawing/2014/main" id="{D30822A6-957E-4E43-8271-2CF28210E8E5}"/>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1" name="テキスト ボックス 650">
          <a:extLst>
            <a:ext uri="{FF2B5EF4-FFF2-40B4-BE49-F238E27FC236}">
              <a16:creationId xmlns:a16="http://schemas.microsoft.com/office/drawing/2014/main" id="{E11FD886-83E7-442F-A928-29DAC939DB1C}"/>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2" name="直線コネクタ 651">
          <a:extLst>
            <a:ext uri="{FF2B5EF4-FFF2-40B4-BE49-F238E27FC236}">
              <a16:creationId xmlns:a16="http://schemas.microsoft.com/office/drawing/2014/main" id="{F0448A03-588C-4243-B194-9B4D32BECC25}"/>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3" name="テキスト ボックス 652">
          <a:extLst>
            <a:ext uri="{FF2B5EF4-FFF2-40B4-BE49-F238E27FC236}">
              <a16:creationId xmlns:a16="http://schemas.microsoft.com/office/drawing/2014/main" id="{009618F4-6DEC-4556-A4EE-2716275DFFAE}"/>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4" name="直線コネクタ 653">
          <a:extLst>
            <a:ext uri="{FF2B5EF4-FFF2-40B4-BE49-F238E27FC236}">
              <a16:creationId xmlns:a16="http://schemas.microsoft.com/office/drawing/2014/main" id="{FD03B51E-9BE1-4AAE-8890-91778A3FCB3B}"/>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5" name="テキスト ボックス 654">
          <a:extLst>
            <a:ext uri="{FF2B5EF4-FFF2-40B4-BE49-F238E27FC236}">
              <a16:creationId xmlns:a16="http://schemas.microsoft.com/office/drawing/2014/main" id="{9C718361-C74E-40AC-BA12-A1F8A77D5481}"/>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56" name="直線コネクタ 655">
          <a:extLst>
            <a:ext uri="{FF2B5EF4-FFF2-40B4-BE49-F238E27FC236}">
              <a16:creationId xmlns:a16="http://schemas.microsoft.com/office/drawing/2014/main" id="{A19D5AFC-DE3B-47A4-8F56-785804889AB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57" name="テキスト ボックス 656">
          <a:extLst>
            <a:ext uri="{FF2B5EF4-FFF2-40B4-BE49-F238E27FC236}">
              <a16:creationId xmlns:a16="http://schemas.microsoft.com/office/drawing/2014/main" id="{ECE64702-DC4F-45FF-8835-E51FC0B094C9}"/>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58" name="直線コネクタ 657">
          <a:extLst>
            <a:ext uri="{FF2B5EF4-FFF2-40B4-BE49-F238E27FC236}">
              <a16:creationId xmlns:a16="http://schemas.microsoft.com/office/drawing/2014/main" id="{10471B9D-3012-487A-81A4-F87EDCBE259A}"/>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59" name="テキスト ボックス 658">
          <a:extLst>
            <a:ext uri="{FF2B5EF4-FFF2-40B4-BE49-F238E27FC236}">
              <a16:creationId xmlns:a16="http://schemas.microsoft.com/office/drawing/2014/main" id="{F37895B4-18D3-425C-A9EE-341FAE86D717}"/>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0" name="直線コネクタ 659">
          <a:extLst>
            <a:ext uri="{FF2B5EF4-FFF2-40B4-BE49-F238E27FC236}">
              <a16:creationId xmlns:a16="http://schemas.microsoft.com/office/drawing/2014/main" id="{8BA25563-B926-4A1F-B72D-F34BA683F2B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1" name="【庁舎】&#10;有形固定資産減価償却率グラフ枠">
          <a:extLst>
            <a:ext uri="{FF2B5EF4-FFF2-40B4-BE49-F238E27FC236}">
              <a16:creationId xmlns:a16="http://schemas.microsoft.com/office/drawing/2014/main" id="{94B75630-B5D0-4BEC-A80F-3B1CB82E036B}"/>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128451</xdr:rowOff>
    </xdr:from>
    <xdr:to>
      <xdr:col>85</xdr:col>
      <xdr:colOff>126364</xdr:colOff>
      <xdr:row>109</xdr:row>
      <xdr:rowOff>19050</xdr:rowOff>
    </xdr:to>
    <xdr:cxnSp macro="">
      <xdr:nvCxnSpPr>
        <xdr:cNvPr id="662" name="直線コネクタ 661">
          <a:extLst>
            <a:ext uri="{FF2B5EF4-FFF2-40B4-BE49-F238E27FC236}">
              <a16:creationId xmlns:a16="http://schemas.microsoft.com/office/drawing/2014/main" id="{AFAA851C-2EEB-4C45-BC89-448D80C8AA71}"/>
            </a:ext>
          </a:extLst>
        </xdr:cNvPr>
        <xdr:cNvCxnSpPr/>
      </xdr:nvCxnSpPr>
      <xdr:spPr>
        <a:xfrm flipV="1">
          <a:off x="16318864" y="17102001"/>
          <a:ext cx="0" cy="16050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22877</xdr:rowOff>
    </xdr:from>
    <xdr:ext cx="405111" cy="259045"/>
    <xdr:sp macro="" textlink="">
      <xdr:nvSpPr>
        <xdr:cNvPr id="663" name="【庁舎】&#10;有形固定資産減価償却率最小値テキスト">
          <a:extLst>
            <a:ext uri="{FF2B5EF4-FFF2-40B4-BE49-F238E27FC236}">
              <a16:creationId xmlns:a16="http://schemas.microsoft.com/office/drawing/2014/main" id="{4C05B062-405E-4E91-BBB1-CC46B7734747}"/>
            </a:ext>
          </a:extLst>
        </xdr:cNvPr>
        <xdr:cNvSpPr txBox="1"/>
      </xdr:nvSpPr>
      <xdr:spPr>
        <a:xfrm>
          <a:off x="16357600" y="18710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19050</xdr:rowOff>
    </xdr:from>
    <xdr:to>
      <xdr:col>86</xdr:col>
      <xdr:colOff>25400</xdr:colOff>
      <xdr:row>109</xdr:row>
      <xdr:rowOff>19050</xdr:rowOff>
    </xdr:to>
    <xdr:cxnSp macro="">
      <xdr:nvCxnSpPr>
        <xdr:cNvPr id="664" name="直線コネクタ 663">
          <a:extLst>
            <a:ext uri="{FF2B5EF4-FFF2-40B4-BE49-F238E27FC236}">
              <a16:creationId xmlns:a16="http://schemas.microsoft.com/office/drawing/2014/main" id="{736C846C-8DBC-4F79-910F-F3DD087BE954}"/>
            </a:ext>
          </a:extLst>
        </xdr:cNvPr>
        <xdr:cNvCxnSpPr/>
      </xdr:nvCxnSpPr>
      <xdr:spPr>
        <a:xfrm>
          <a:off x="16230600" y="18707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75128</xdr:rowOff>
    </xdr:from>
    <xdr:ext cx="340478" cy="259045"/>
    <xdr:sp macro="" textlink="">
      <xdr:nvSpPr>
        <xdr:cNvPr id="665" name="【庁舎】&#10;有形固定資産減価償却率最大値テキスト">
          <a:extLst>
            <a:ext uri="{FF2B5EF4-FFF2-40B4-BE49-F238E27FC236}">
              <a16:creationId xmlns:a16="http://schemas.microsoft.com/office/drawing/2014/main" id="{79C6E112-2D8A-4599-B506-E2C392139FB9}"/>
            </a:ext>
          </a:extLst>
        </xdr:cNvPr>
        <xdr:cNvSpPr txBox="1"/>
      </xdr:nvSpPr>
      <xdr:spPr>
        <a:xfrm>
          <a:off x="16357600" y="168772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128451</xdr:rowOff>
    </xdr:from>
    <xdr:to>
      <xdr:col>86</xdr:col>
      <xdr:colOff>25400</xdr:colOff>
      <xdr:row>99</xdr:row>
      <xdr:rowOff>128451</xdr:rowOff>
    </xdr:to>
    <xdr:cxnSp macro="">
      <xdr:nvCxnSpPr>
        <xdr:cNvPr id="666" name="直線コネクタ 665">
          <a:extLst>
            <a:ext uri="{FF2B5EF4-FFF2-40B4-BE49-F238E27FC236}">
              <a16:creationId xmlns:a16="http://schemas.microsoft.com/office/drawing/2014/main" id="{D837760E-651D-4B45-82FE-7701584ABCC0}"/>
            </a:ext>
          </a:extLst>
        </xdr:cNvPr>
        <xdr:cNvCxnSpPr/>
      </xdr:nvCxnSpPr>
      <xdr:spPr>
        <a:xfrm>
          <a:off x="16230600" y="17102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105064</xdr:rowOff>
    </xdr:from>
    <xdr:ext cx="405111" cy="259045"/>
    <xdr:sp macro="" textlink="">
      <xdr:nvSpPr>
        <xdr:cNvPr id="667" name="【庁舎】&#10;有形固定資産減価償却率平均値テキスト">
          <a:extLst>
            <a:ext uri="{FF2B5EF4-FFF2-40B4-BE49-F238E27FC236}">
              <a16:creationId xmlns:a16="http://schemas.microsoft.com/office/drawing/2014/main" id="{CF49446D-B586-4199-93A2-00D8E57C8CDD}"/>
            </a:ext>
          </a:extLst>
        </xdr:cNvPr>
        <xdr:cNvSpPr txBox="1"/>
      </xdr:nvSpPr>
      <xdr:spPr>
        <a:xfrm>
          <a:off x="16357600" y="179358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126637</xdr:rowOff>
    </xdr:from>
    <xdr:to>
      <xdr:col>85</xdr:col>
      <xdr:colOff>177800</xdr:colOff>
      <xdr:row>105</xdr:row>
      <xdr:rowOff>56787</xdr:rowOff>
    </xdr:to>
    <xdr:sp macro="" textlink="">
      <xdr:nvSpPr>
        <xdr:cNvPr id="668" name="フローチャート: 判断 667">
          <a:extLst>
            <a:ext uri="{FF2B5EF4-FFF2-40B4-BE49-F238E27FC236}">
              <a16:creationId xmlns:a16="http://schemas.microsoft.com/office/drawing/2014/main" id="{C85A7337-652E-40DF-9EC1-11AB82356DED}"/>
            </a:ext>
          </a:extLst>
        </xdr:cNvPr>
        <xdr:cNvSpPr/>
      </xdr:nvSpPr>
      <xdr:spPr>
        <a:xfrm>
          <a:off x="16268700" y="17957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4173</xdr:rowOff>
    </xdr:from>
    <xdr:to>
      <xdr:col>81</xdr:col>
      <xdr:colOff>101600</xdr:colOff>
      <xdr:row>105</xdr:row>
      <xdr:rowOff>105773</xdr:rowOff>
    </xdr:to>
    <xdr:sp macro="" textlink="">
      <xdr:nvSpPr>
        <xdr:cNvPr id="669" name="フローチャート: 判断 668">
          <a:extLst>
            <a:ext uri="{FF2B5EF4-FFF2-40B4-BE49-F238E27FC236}">
              <a16:creationId xmlns:a16="http://schemas.microsoft.com/office/drawing/2014/main" id="{8803B426-FC11-492F-A62A-44C2A907A028}"/>
            </a:ext>
          </a:extLst>
        </xdr:cNvPr>
        <xdr:cNvSpPr/>
      </xdr:nvSpPr>
      <xdr:spPr>
        <a:xfrm>
          <a:off x="15430500" y="1800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144599</xdr:rowOff>
    </xdr:from>
    <xdr:to>
      <xdr:col>76</xdr:col>
      <xdr:colOff>165100</xdr:colOff>
      <xdr:row>105</xdr:row>
      <xdr:rowOff>74749</xdr:rowOff>
    </xdr:to>
    <xdr:sp macro="" textlink="">
      <xdr:nvSpPr>
        <xdr:cNvPr id="670" name="フローチャート: 判断 669">
          <a:extLst>
            <a:ext uri="{FF2B5EF4-FFF2-40B4-BE49-F238E27FC236}">
              <a16:creationId xmlns:a16="http://schemas.microsoft.com/office/drawing/2014/main" id="{D33C6C86-3E95-4E8E-91A7-A6CCEC12C4A8}"/>
            </a:ext>
          </a:extLst>
        </xdr:cNvPr>
        <xdr:cNvSpPr/>
      </xdr:nvSpPr>
      <xdr:spPr>
        <a:xfrm>
          <a:off x="14541500" y="1797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134801</xdr:rowOff>
    </xdr:from>
    <xdr:to>
      <xdr:col>72</xdr:col>
      <xdr:colOff>38100</xdr:colOff>
      <xdr:row>105</xdr:row>
      <xdr:rowOff>64951</xdr:rowOff>
    </xdr:to>
    <xdr:sp macro="" textlink="">
      <xdr:nvSpPr>
        <xdr:cNvPr id="671" name="フローチャート: 判断 670">
          <a:extLst>
            <a:ext uri="{FF2B5EF4-FFF2-40B4-BE49-F238E27FC236}">
              <a16:creationId xmlns:a16="http://schemas.microsoft.com/office/drawing/2014/main" id="{4E06606C-C767-4C87-90B4-C58E79857A65}"/>
            </a:ext>
          </a:extLst>
        </xdr:cNvPr>
        <xdr:cNvSpPr/>
      </xdr:nvSpPr>
      <xdr:spPr>
        <a:xfrm>
          <a:off x="13652500" y="17965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129902</xdr:rowOff>
    </xdr:from>
    <xdr:to>
      <xdr:col>67</xdr:col>
      <xdr:colOff>101600</xdr:colOff>
      <xdr:row>105</xdr:row>
      <xdr:rowOff>60052</xdr:rowOff>
    </xdr:to>
    <xdr:sp macro="" textlink="">
      <xdr:nvSpPr>
        <xdr:cNvPr id="672" name="フローチャート: 判断 671">
          <a:extLst>
            <a:ext uri="{FF2B5EF4-FFF2-40B4-BE49-F238E27FC236}">
              <a16:creationId xmlns:a16="http://schemas.microsoft.com/office/drawing/2014/main" id="{AD382A04-ED08-45E6-9952-38220D94A26C}"/>
            </a:ext>
          </a:extLst>
        </xdr:cNvPr>
        <xdr:cNvSpPr/>
      </xdr:nvSpPr>
      <xdr:spPr>
        <a:xfrm>
          <a:off x="12763500" y="1796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3" name="テキスト ボックス 672">
          <a:extLst>
            <a:ext uri="{FF2B5EF4-FFF2-40B4-BE49-F238E27FC236}">
              <a16:creationId xmlns:a16="http://schemas.microsoft.com/office/drawing/2014/main" id="{7C3AB147-D86E-4BCD-8341-8F408716C0C1}"/>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4" name="テキスト ボックス 673">
          <a:extLst>
            <a:ext uri="{FF2B5EF4-FFF2-40B4-BE49-F238E27FC236}">
              <a16:creationId xmlns:a16="http://schemas.microsoft.com/office/drawing/2014/main" id="{C428EC80-4E34-450D-8E9E-02A846DED4E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0BFFF3B5-79A3-4986-A194-B4B837963BD6}"/>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35CA13A4-7763-4E99-A621-C539C76EFC8F}"/>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0A7E0227-0FBF-4607-A668-260E50014C1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53158</xdr:rowOff>
    </xdr:from>
    <xdr:to>
      <xdr:col>85</xdr:col>
      <xdr:colOff>177800</xdr:colOff>
      <xdr:row>104</xdr:row>
      <xdr:rowOff>154758</xdr:rowOff>
    </xdr:to>
    <xdr:sp macro="" textlink="">
      <xdr:nvSpPr>
        <xdr:cNvPr id="678" name="楕円 677">
          <a:extLst>
            <a:ext uri="{FF2B5EF4-FFF2-40B4-BE49-F238E27FC236}">
              <a16:creationId xmlns:a16="http://schemas.microsoft.com/office/drawing/2014/main" id="{CC778655-A74A-4F4F-ACE2-28A05183EBB5}"/>
            </a:ext>
          </a:extLst>
        </xdr:cNvPr>
        <xdr:cNvSpPr/>
      </xdr:nvSpPr>
      <xdr:spPr>
        <a:xfrm>
          <a:off x="16268700" y="17883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103</xdr:row>
      <xdr:rowOff>76035</xdr:rowOff>
    </xdr:from>
    <xdr:ext cx="405111" cy="259045"/>
    <xdr:sp macro="" textlink="">
      <xdr:nvSpPr>
        <xdr:cNvPr id="679" name="【庁舎】&#10;有形固定資産減価償却率該当値テキスト">
          <a:extLst>
            <a:ext uri="{FF2B5EF4-FFF2-40B4-BE49-F238E27FC236}">
              <a16:creationId xmlns:a16="http://schemas.microsoft.com/office/drawing/2014/main" id="{899CDC38-800A-4CDA-9EE8-3FF2E9059FB2}"/>
            </a:ext>
          </a:extLst>
        </xdr:cNvPr>
        <xdr:cNvSpPr txBox="1"/>
      </xdr:nvSpPr>
      <xdr:spPr>
        <a:xfrm>
          <a:off x="16357600" y="177353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118473</xdr:rowOff>
    </xdr:from>
    <xdr:to>
      <xdr:col>81</xdr:col>
      <xdr:colOff>101600</xdr:colOff>
      <xdr:row>105</xdr:row>
      <xdr:rowOff>48623</xdr:rowOff>
    </xdr:to>
    <xdr:sp macro="" textlink="">
      <xdr:nvSpPr>
        <xdr:cNvPr id="680" name="楕円 679">
          <a:extLst>
            <a:ext uri="{FF2B5EF4-FFF2-40B4-BE49-F238E27FC236}">
              <a16:creationId xmlns:a16="http://schemas.microsoft.com/office/drawing/2014/main" id="{FDB155C2-2553-40BC-9F8C-CBC5D7390657}"/>
            </a:ext>
          </a:extLst>
        </xdr:cNvPr>
        <xdr:cNvSpPr/>
      </xdr:nvSpPr>
      <xdr:spPr>
        <a:xfrm>
          <a:off x="154305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103958</xdr:rowOff>
    </xdr:from>
    <xdr:to>
      <xdr:col>85</xdr:col>
      <xdr:colOff>127000</xdr:colOff>
      <xdr:row>104</xdr:row>
      <xdr:rowOff>169273</xdr:rowOff>
    </xdr:to>
    <xdr:cxnSp macro="">
      <xdr:nvCxnSpPr>
        <xdr:cNvPr id="681" name="直線コネクタ 680">
          <a:extLst>
            <a:ext uri="{FF2B5EF4-FFF2-40B4-BE49-F238E27FC236}">
              <a16:creationId xmlns:a16="http://schemas.microsoft.com/office/drawing/2014/main" id="{96AD4684-CC7B-443E-AD64-C9502E5B6C4B}"/>
            </a:ext>
          </a:extLst>
        </xdr:cNvPr>
        <xdr:cNvCxnSpPr/>
      </xdr:nvCxnSpPr>
      <xdr:spPr>
        <a:xfrm flipV="1">
          <a:off x="15481300" y="17934758"/>
          <a:ext cx="8382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82550</xdr:rowOff>
    </xdr:from>
    <xdr:to>
      <xdr:col>76</xdr:col>
      <xdr:colOff>165100</xdr:colOff>
      <xdr:row>105</xdr:row>
      <xdr:rowOff>12700</xdr:rowOff>
    </xdr:to>
    <xdr:sp macro="" textlink="">
      <xdr:nvSpPr>
        <xdr:cNvPr id="682" name="楕円 681">
          <a:extLst>
            <a:ext uri="{FF2B5EF4-FFF2-40B4-BE49-F238E27FC236}">
              <a16:creationId xmlns:a16="http://schemas.microsoft.com/office/drawing/2014/main" id="{1FE898E9-A139-40BE-8D11-A51395037161}"/>
            </a:ext>
          </a:extLst>
        </xdr:cNvPr>
        <xdr:cNvSpPr/>
      </xdr:nvSpPr>
      <xdr:spPr>
        <a:xfrm>
          <a:off x="14541500" y="1791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133350</xdr:rowOff>
    </xdr:from>
    <xdr:to>
      <xdr:col>81</xdr:col>
      <xdr:colOff>50800</xdr:colOff>
      <xdr:row>104</xdr:row>
      <xdr:rowOff>169273</xdr:rowOff>
    </xdr:to>
    <xdr:cxnSp macro="">
      <xdr:nvCxnSpPr>
        <xdr:cNvPr id="683" name="直線コネクタ 682">
          <a:extLst>
            <a:ext uri="{FF2B5EF4-FFF2-40B4-BE49-F238E27FC236}">
              <a16:creationId xmlns:a16="http://schemas.microsoft.com/office/drawing/2014/main" id="{A3A41CC0-EB4F-40FE-B7FA-6694A7E3D53B}"/>
            </a:ext>
          </a:extLst>
        </xdr:cNvPr>
        <xdr:cNvCxnSpPr/>
      </xdr:nvCxnSpPr>
      <xdr:spPr>
        <a:xfrm>
          <a:off x="14592300" y="17964150"/>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76019</xdr:rowOff>
    </xdr:from>
    <xdr:to>
      <xdr:col>72</xdr:col>
      <xdr:colOff>38100</xdr:colOff>
      <xdr:row>105</xdr:row>
      <xdr:rowOff>6169</xdr:rowOff>
    </xdr:to>
    <xdr:sp macro="" textlink="">
      <xdr:nvSpPr>
        <xdr:cNvPr id="684" name="楕円 683">
          <a:extLst>
            <a:ext uri="{FF2B5EF4-FFF2-40B4-BE49-F238E27FC236}">
              <a16:creationId xmlns:a16="http://schemas.microsoft.com/office/drawing/2014/main" id="{D52EB931-F7B8-4B54-82C2-4BE0CE9AC29A}"/>
            </a:ext>
          </a:extLst>
        </xdr:cNvPr>
        <xdr:cNvSpPr/>
      </xdr:nvSpPr>
      <xdr:spPr>
        <a:xfrm>
          <a:off x="13652500" y="17906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126819</xdr:rowOff>
    </xdr:from>
    <xdr:to>
      <xdr:col>76</xdr:col>
      <xdr:colOff>114300</xdr:colOff>
      <xdr:row>104</xdr:row>
      <xdr:rowOff>133350</xdr:rowOff>
    </xdr:to>
    <xdr:cxnSp macro="">
      <xdr:nvCxnSpPr>
        <xdr:cNvPr id="685" name="直線コネクタ 684">
          <a:extLst>
            <a:ext uri="{FF2B5EF4-FFF2-40B4-BE49-F238E27FC236}">
              <a16:creationId xmlns:a16="http://schemas.microsoft.com/office/drawing/2014/main" id="{48429696-A705-4FCB-AB9A-18359FE2BAD2}"/>
            </a:ext>
          </a:extLst>
        </xdr:cNvPr>
        <xdr:cNvCxnSpPr/>
      </xdr:nvCxnSpPr>
      <xdr:spPr>
        <a:xfrm>
          <a:off x="13703300" y="17957619"/>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54792</xdr:rowOff>
    </xdr:from>
    <xdr:to>
      <xdr:col>67</xdr:col>
      <xdr:colOff>101600</xdr:colOff>
      <xdr:row>104</xdr:row>
      <xdr:rowOff>156392</xdr:rowOff>
    </xdr:to>
    <xdr:sp macro="" textlink="">
      <xdr:nvSpPr>
        <xdr:cNvPr id="686" name="楕円 685">
          <a:extLst>
            <a:ext uri="{FF2B5EF4-FFF2-40B4-BE49-F238E27FC236}">
              <a16:creationId xmlns:a16="http://schemas.microsoft.com/office/drawing/2014/main" id="{C75A6FA6-A608-4FD4-8D8E-9C2952A8B272}"/>
            </a:ext>
          </a:extLst>
        </xdr:cNvPr>
        <xdr:cNvSpPr/>
      </xdr:nvSpPr>
      <xdr:spPr>
        <a:xfrm>
          <a:off x="12763500" y="1788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105592</xdr:rowOff>
    </xdr:from>
    <xdr:to>
      <xdr:col>71</xdr:col>
      <xdr:colOff>177800</xdr:colOff>
      <xdr:row>104</xdr:row>
      <xdr:rowOff>126819</xdr:rowOff>
    </xdr:to>
    <xdr:cxnSp macro="">
      <xdr:nvCxnSpPr>
        <xdr:cNvPr id="687" name="直線コネクタ 686">
          <a:extLst>
            <a:ext uri="{FF2B5EF4-FFF2-40B4-BE49-F238E27FC236}">
              <a16:creationId xmlns:a16="http://schemas.microsoft.com/office/drawing/2014/main" id="{A84F89E4-5BA8-4849-87BA-1CFD89230252}"/>
            </a:ext>
          </a:extLst>
        </xdr:cNvPr>
        <xdr:cNvCxnSpPr/>
      </xdr:nvCxnSpPr>
      <xdr:spPr>
        <a:xfrm>
          <a:off x="12814300" y="17936392"/>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96900</xdr:rowOff>
    </xdr:from>
    <xdr:ext cx="405111" cy="259045"/>
    <xdr:sp macro="" textlink="">
      <xdr:nvSpPr>
        <xdr:cNvPr id="688" name="n_1aveValue【庁舎】&#10;有形固定資産減価償却率">
          <a:extLst>
            <a:ext uri="{FF2B5EF4-FFF2-40B4-BE49-F238E27FC236}">
              <a16:creationId xmlns:a16="http://schemas.microsoft.com/office/drawing/2014/main" id="{C9472E99-BC35-435E-8E1D-6E5959745AA5}"/>
            </a:ext>
          </a:extLst>
        </xdr:cNvPr>
        <xdr:cNvSpPr txBox="1"/>
      </xdr:nvSpPr>
      <xdr:spPr>
        <a:xfrm>
          <a:off x="15266044" y="18099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65876</xdr:rowOff>
    </xdr:from>
    <xdr:ext cx="405111" cy="259045"/>
    <xdr:sp macro="" textlink="">
      <xdr:nvSpPr>
        <xdr:cNvPr id="689" name="n_2aveValue【庁舎】&#10;有形固定資産減価償却率">
          <a:extLst>
            <a:ext uri="{FF2B5EF4-FFF2-40B4-BE49-F238E27FC236}">
              <a16:creationId xmlns:a16="http://schemas.microsoft.com/office/drawing/2014/main" id="{AB74C3C1-55C3-4072-90E2-D9CEF5120D5E}"/>
            </a:ext>
          </a:extLst>
        </xdr:cNvPr>
        <xdr:cNvSpPr txBox="1"/>
      </xdr:nvSpPr>
      <xdr:spPr>
        <a:xfrm>
          <a:off x="14389744" y="180681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56078</xdr:rowOff>
    </xdr:from>
    <xdr:ext cx="405111" cy="259045"/>
    <xdr:sp macro="" textlink="">
      <xdr:nvSpPr>
        <xdr:cNvPr id="690" name="n_3aveValue【庁舎】&#10;有形固定資産減価償却率">
          <a:extLst>
            <a:ext uri="{FF2B5EF4-FFF2-40B4-BE49-F238E27FC236}">
              <a16:creationId xmlns:a16="http://schemas.microsoft.com/office/drawing/2014/main" id="{6A089117-8900-403D-A664-752D15C6240D}"/>
            </a:ext>
          </a:extLst>
        </xdr:cNvPr>
        <xdr:cNvSpPr txBox="1"/>
      </xdr:nvSpPr>
      <xdr:spPr>
        <a:xfrm>
          <a:off x="13500744" y="180583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51179</xdr:rowOff>
    </xdr:from>
    <xdr:ext cx="405111" cy="259045"/>
    <xdr:sp macro="" textlink="">
      <xdr:nvSpPr>
        <xdr:cNvPr id="691" name="n_4aveValue【庁舎】&#10;有形固定資産減価償却率">
          <a:extLst>
            <a:ext uri="{FF2B5EF4-FFF2-40B4-BE49-F238E27FC236}">
              <a16:creationId xmlns:a16="http://schemas.microsoft.com/office/drawing/2014/main" id="{2E7EB455-B242-4EC9-A1EE-653CC8254667}"/>
            </a:ext>
          </a:extLst>
        </xdr:cNvPr>
        <xdr:cNvSpPr txBox="1"/>
      </xdr:nvSpPr>
      <xdr:spPr>
        <a:xfrm>
          <a:off x="12611744" y="18053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65150</xdr:rowOff>
    </xdr:from>
    <xdr:ext cx="405111" cy="259045"/>
    <xdr:sp macro="" textlink="">
      <xdr:nvSpPr>
        <xdr:cNvPr id="692" name="n_1mainValue【庁舎】&#10;有形固定資産減価償却率">
          <a:extLst>
            <a:ext uri="{FF2B5EF4-FFF2-40B4-BE49-F238E27FC236}">
              <a16:creationId xmlns:a16="http://schemas.microsoft.com/office/drawing/2014/main" id="{3385301A-DCCC-48BE-B052-0019ACB7384A}"/>
            </a:ext>
          </a:extLst>
        </xdr:cNvPr>
        <xdr:cNvSpPr txBox="1"/>
      </xdr:nvSpPr>
      <xdr:spPr>
        <a:xfrm>
          <a:off x="15266044" y="17724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29227</xdr:rowOff>
    </xdr:from>
    <xdr:ext cx="405111" cy="259045"/>
    <xdr:sp macro="" textlink="">
      <xdr:nvSpPr>
        <xdr:cNvPr id="693" name="n_2mainValue【庁舎】&#10;有形固定資産減価償却率">
          <a:extLst>
            <a:ext uri="{FF2B5EF4-FFF2-40B4-BE49-F238E27FC236}">
              <a16:creationId xmlns:a16="http://schemas.microsoft.com/office/drawing/2014/main" id="{64DE6C58-9099-474F-9528-F1D4AACCE6A0}"/>
            </a:ext>
          </a:extLst>
        </xdr:cNvPr>
        <xdr:cNvSpPr txBox="1"/>
      </xdr:nvSpPr>
      <xdr:spPr>
        <a:xfrm>
          <a:off x="14389744" y="17688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22696</xdr:rowOff>
    </xdr:from>
    <xdr:ext cx="405111" cy="259045"/>
    <xdr:sp macro="" textlink="">
      <xdr:nvSpPr>
        <xdr:cNvPr id="694" name="n_3mainValue【庁舎】&#10;有形固定資産減価償却率">
          <a:extLst>
            <a:ext uri="{FF2B5EF4-FFF2-40B4-BE49-F238E27FC236}">
              <a16:creationId xmlns:a16="http://schemas.microsoft.com/office/drawing/2014/main" id="{64C082D4-1921-4932-8C88-9CD5C9181EA1}"/>
            </a:ext>
          </a:extLst>
        </xdr:cNvPr>
        <xdr:cNvSpPr txBox="1"/>
      </xdr:nvSpPr>
      <xdr:spPr>
        <a:xfrm>
          <a:off x="13500744" y="1768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1469</xdr:rowOff>
    </xdr:from>
    <xdr:ext cx="405111" cy="259045"/>
    <xdr:sp macro="" textlink="">
      <xdr:nvSpPr>
        <xdr:cNvPr id="695" name="n_4mainValue【庁舎】&#10;有形固定資産減価償却率">
          <a:extLst>
            <a:ext uri="{FF2B5EF4-FFF2-40B4-BE49-F238E27FC236}">
              <a16:creationId xmlns:a16="http://schemas.microsoft.com/office/drawing/2014/main" id="{6F0E345E-4098-47B3-B12C-3968798A664D}"/>
            </a:ext>
          </a:extLst>
        </xdr:cNvPr>
        <xdr:cNvSpPr txBox="1"/>
      </xdr:nvSpPr>
      <xdr:spPr>
        <a:xfrm>
          <a:off x="12611744" y="176608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6" name="正方形/長方形 695">
          <a:extLst>
            <a:ext uri="{FF2B5EF4-FFF2-40B4-BE49-F238E27FC236}">
              <a16:creationId xmlns:a16="http://schemas.microsoft.com/office/drawing/2014/main" id="{01382BE2-4E00-4C70-ABB2-630907261364}"/>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7" name="正方形/長方形 696">
          <a:extLst>
            <a:ext uri="{FF2B5EF4-FFF2-40B4-BE49-F238E27FC236}">
              <a16:creationId xmlns:a16="http://schemas.microsoft.com/office/drawing/2014/main" id="{9F794520-1649-4AED-BECA-8581224B103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98" name="正方形/長方形 697">
          <a:extLst>
            <a:ext uri="{FF2B5EF4-FFF2-40B4-BE49-F238E27FC236}">
              <a16:creationId xmlns:a16="http://schemas.microsoft.com/office/drawing/2014/main" id="{6F7D1AD1-D0F0-45FE-89C4-5D08159298B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99" name="正方形/長方形 698">
          <a:extLst>
            <a:ext uri="{FF2B5EF4-FFF2-40B4-BE49-F238E27FC236}">
              <a16:creationId xmlns:a16="http://schemas.microsoft.com/office/drawing/2014/main" id="{988EADE1-7C60-4264-A5D8-39FA711D6B22}"/>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0" name="正方形/長方形 699">
          <a:extLst>
            <a:ext uri="{FF2B5EF4-FFF2-40B4-BE49-F238E27FC236}">
              <a16:creationId xmlns:a16="http://schemas.microsoft.com/office/drawing/2014/main" id="{7DBD45EF-8D61-48ED-9481-7F7B78277E85}"/>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1" name="正方形/長方形 700">
          <a:extLst>
            <a:ext uri="{FF2B5EF4-FFF2-40B4-BE49-F238E27FC236}">
              <a16:creationId xmlns:a16="http://schemas.microsoft.com/office/drawing/2014/main" id="{C5BF6973-7865-4EA7-A880-894E1CEA191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長野県平均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2" name="正方形/長方形 701">
          <a:extLst>
            <a:ext uri="{FF2B5EF4-FFF2-40B4-BE49-F238E27FC236}">
              <a16:creationId xmlns:a16="http://schemas.microsoft.com/office/drawing/2014/main" id="{CCAD6AC3-FE6D-4A05-83B2-E01952A9486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3" name="正方形/長方形 702">
          <a:extLst>
            <a:ext uri="{FF2B5EF4-FFF2-40B4-BE49-F238E27FC236}">
              <a16:creationId xmlns:a16="http://schemas.microsoft.com/office/drawing/2014/main" id="{E5DF560B-97EA-485F-8607-22A9DC31845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4" name="テキスト ボックス 703">
          <a:extLst>
            <a:ext uri="{FF2B5EF4-FFF2-40B4-BE49-F238E27FC236}">
              <a16:creationId xmlns:a16="http://schemas.microsoft.com/office/drawing/2014/main" id="{A3A1FA36-BE8C-4371-AF6C-DD947F85A7E9}"/>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5" name="直線コネクタ 704">
          <a:extLst>
            <a:ext uri="{FF2B5EF4-FFF2-40B4-BE49-F238E27FC236}">
              <a16:creationId xmlns:a16="http://schemas.microsoft.com/office/drawing/2014/main" id="{A56DDD45-0DD6-457E-8F17-A4DE0940107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06" name="直線コネクタ 705">
          <a:extLst>
            <a:ext uri="{FF2B5EF4-FFF2-40B4-BE49-F238E27FC236}">
              <a16:creationId xmlns:a16="http://schemas.microsoft.com/office/drawing/2014/main" id="{DA62B6A0-FFFE-4FA8-91DB-18D6F5433F46}"/>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07" name="テキスト ボックス 706">
          <a:extLst>
            <a:ext uri="{FF2B5EF4-FFF2-40B4-BE49-F238E27FC236}">
              <a16:creationId xmlns:a16="http://schemas.microsoft.com/office/drawing/2014/main" id="{2E2511AF-565A-43CD-8A2B-857D36F87E07}"/>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08" name="直線コネクタ 707">
          <a:extLst>
            <a:ext uri="{FF2B5EF4-FFF2-40B4-BE49-F238E27FC236}">
              <a16:creationId xmlns:a16="http://schemas.microsoft.com/office/drawing/2014/main" id="{74A1C074-2FBF-4D1C-9882-2CC0EEF65A71}"/>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09" name="テキスト ボックス 708">
          <a:extLst>
            <a:ext uri="{FF2B5EF4-FFF2-40B4-BE49-F238E27FC236}">
              <a16:creationId xmlns:a16="http://schemas.microsoft.com/office/drawing/2014/main" id="{571BB691-D65C-4DBD-A878-2E597EE73D57}"/>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10" name="直線コネクタ 709">
          <a:extLst>
            <a:ext uri="{FF2B5EF4-FFF2-40B4-BE49-F238E27FC236}">
              <a16:creationId xmlns:a16="http://schemas.microsoft.com/office/drawing/2014/main" id="{83D0326B-D676-483C-866D-8388B6152170}"/>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11" name="テキスト ボックス 710">
          <a:extLst>
            <a:ext uri="{FF2B5EF4-FFF2-40B4-BE49-F238E27FC236}">
              <a16:creationId xmlns:a16="http://schemas.microsoft.com/office/drawing/2014/main" id="{198D25F2-41B9-4D55-A253-28A14F1E600C}"/>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12" name="直線コネクタ 711">
          <a:extLst>
            <a:ext uri="{FF2B5EF4-FFF2-40B4-BE49-F238E27FC236}">
              <a16:creationId xmlns:a16="http://schemas.microsoft.com/office/drawing/2014/main" id="{103E5F8E-FD56-43B3-8D93-AF967CF06770}"/>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13" name="テキスト ボックス 712">
          <a:extLst>
            <a:ext uri="{FF2B5EF4-FFF2-40B4-BE49-F238E27FC236}">
              <a16:creationId xmlns:a16="http://schemas.microsoft.com/office/drawing/2014/main" id="{624B0253-CBD9-4172-AFA0-09EBEA7901D3}"/>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14" name="直線コネクタ 713">
          <a:extLst>
            <a:ext uri="{FF2B5EF4-FFF2-40B4-BE49-F238E27FC236}">
              <a16:creationId xmlns:a16="http://schemas.microsoft.com/office/drawing/2014/main" id="{41233E7C-732A-437E-9AE5-0B4151FC90D0}"/>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15" name="テキスト ボックス 714">
          <a:extLst>
            <a:ext uri="{FF2B5EF4-FFF2-40B4-BE49-F238E27FC236}">
              <a16:creationId xmlns:a16="http://schemas.microsoft.com/office/drawing/2014/main" id="{66C4CEA7-9285-402F-9FB9-AAE33750A282}"/>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16" name="直線コネクタ 715">
          <a:extLst>
            <a:ext uri="{FF2B5EF4-FFF2-40B4-BE49-F238E27FC236}">
              <a16:creationId xmlns:a16="http://schemas.microsoft.com/office/drawing/2014/main" id="{62327B6F-4363-45B0-BC70-D207B22D2811}"/>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17" name="テキスト ボックス 716">
          <a:extLst>
            <a:ext uri="{FF2B5EF4-FFF2-40B4-BE49-F238E27FC236}">
              <a16:creationId xmlns:a16="http://schemas.microsoft.com/office/drawing/2014/main" id="{13F06A2F-1537-42E5-8979-C06CF4C7016B}"/>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8" name="直線コネクタ 717">
          <a:extLst>
            <a:ext uri="{FF2B5EF4-FFF2-40B4-BE49-F238E27FC236}">
              <a16:creationId xmlns:a16="http://schemas.microsoft.com/office/drawing/2014/main" id="{322379F0-1842-43B2-8E11-660267C59615}"/>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19" name="テキスト ボックス 718">
          <a:extLst>
            <a:ext uri="{FF2B5EF4-FFF2-40B4-BE49-F238E27FC236}">
              <a16:creationId xmlns:a16="http://schemas.microsoft.com/office/drawing/2014/main" id="{6C3ACDED-9765-4390-B8CA-583DC9BE3A03}"/>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0" name="【庁舎】&#10;一人当たり面積グラフ枠">
          <a:extLst>
            <a:ext uri="{FF2B5EF4-FFF2-40B4-BE49-F238E27FC236}">
              <a16:creationId xmlns:a16="http://schemas.microsoft.com/office/drawing/2014/main" id="{DC5B2A12-AD3E-4A0C-82BD-3837283C86F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6531</xdr:rowOff>
    </xdr:from>
    <xdr:to>
      <xdr:col>116</xdr:col>
      <xdr:colOff>62864</xdr:colOff>
      <xdr:row>107</xdr:row>
      <xdr:rowOff>155121</xdr:rowOff>
    </xdr:to>
    <xdr:cxnSp macro="">
      <xdr:nvCxnSpPr>
        <xdr:cNvPr id="721" name="直線コネクタ 720">
          <a:extLst>
            <a:ext uri="{FF2B5EF4-FFF2-40B4-BE49-F238E27FC236}">
              <a16:creationId xmlns:a16="http://schemas.microsoft.com/office/drawing/2014/main" id="{767F43F9-79E7-4C6D-A8FD-58EEF6A0627C}"/>
            </a:ext>
          </a:extLst>
        </xdr:cNvPr>
        <xdr:cNvCxnSpPr/>
      </xdr:nvCxnSpPr>
      <xdr:spPr>
        <a:xfrm flipV="1">
          <a:off x="22160864" y="17151531"/>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158948</xdr:rowOff>
    </xdr:from>
    <xdr:ext cx="469744" cy="259045"/>
    <xdr:sp macro="" textlink="">
      <xdr:nvSpPr>
        <xdr:cNvPr id="722" name="【庁舎】&#10;一人当たり面積最小値テキスト">
          <a:extLst>
            <a:ext uri="{FF2B5EF4-FFF2-40B4-BE49-F238E27FC236}">
              <a16:creationId xmlns:a16="http://schemas.microsoft.com/office/drawing/2014/main" id="{72165FE8-0219-4D98-8FC7-874BC2E0A26C}"/>
            </a:ext>
          </a:extLst>
        </xdr:cNvPr>
        <xdr:cNvSpPr txBox="1"/>
      </xdr:nvSpPr>
      <xdr:spPr>
        <a:xfrm>
          <a:off x="22199600" y="185040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155121</xdr:rowOff>
    </xdr:from>
    <xdr:to>
      <xdr:col>116</xdr:col>
      <xdr:colOff>152400</xdr:colOff>
      <xdr:row>107</xdr:row>
      <xdr:rowOff>155121</xdr:rowOff>
    </xdr:to>
    <xdr:cxnSp macro="">
      <xdr:nvCxnSpPr>
        <xdr:cNvPr id="723" name="直線コネクタ 722">
          <a:extLst>
            <a:ext uri="{FF2B5EF4-FFF2-40B4-BE49-F238E27FC236}">
              <a16:creationId xmlns:a16="http://schemas.microsoft.com/office/drawing/2014/main" id="{9D8E2CF5-987A-4E0B-9683-215AC865260A}"/>
            </a:ext>
          </a:extLst>
        </xdr:cNvPr>
        <xdr:cNvCxnSpPr/>
      </xdr:nvCxnSpPr>
      <xdr:spPr>
        <a:xfrm>
          <a:off x="22072600" y="185002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124658</xdr:rowOff>
    </xdr:from>
    <xdr:ext cx="469744" cy="259045"/>
    <xdr:sp macro="" textlink="">
      <xdr:nvSpPr>
        <xdr:cNvPr id="724" name="【庁舎】&#10;一人当たり面積最大値テキスト">
          <a:extLst>
            <a:ext uri="{FF2B5EF4-FFF2-40B4-BE49-F238E27FC236}">
              <a16:creationId xmlns:a16="http://schemas.microsoft.com/office/drawing/2014/main" id="{8914713E-F7B3-479E-8526-CE76406FD592}"/>
            </a:ext>
          </a:extLst>
        </xdr:cNvPr>
        <xdr:cNvSpPr txBox="1"/>
      </xdr:nvSpPr>
      <xdr:spPr>
        <a:xfrm>
          <a:off x="22199600" y="16926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6531</xdr:rowOff>
    </xdr:from>
    <xdr:to>
      <xdr:col>116</xdr:col>
      <xdr:colOff>152400</xdr:colOff>
      <xdr:row>100</xdr:row>
      <xdr:rowOff>6531</xdr:rowOff>
    </xdr:to>
    <xdr:cxnSp macro="">
      <xdr:nvCxnSpPr>
        <xdr:cNvPr id="725" name="直線コネクタ 724">
          <a:extLst>
            <a:ext uri="{FF2B5EF4-FFF2-40B4-BE49-F238E27FC236}">
              <a16:creationId xmlns:a16="http://schemas.microsoft.com/office/drawing/2014/main" id="{5B95EA86-522C-450D-8B5F-25E3C0B6C294}"/>
            </a:ext>
          </a:extLst>
        </xdr:cNvPr>
        <xdr:cNvCxnSpPr/>
      </xdr:nvCxnSpPr>
      <xdr:spPr>
        <a:xfrm>
          <a:off x="22072600" y="17151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44466</xdr:rowOff>
    </xdr:from>
    <xdr:ext cx="469744" cy="259045"/>
    <xdr:sp macro="" textlink="">
      <xdr:nvSpPr>
        <xdr:cNvPr id="726" name="【庁舎】&#10;一人当たり面積平均値テキスト">
          <a:extLst>
            <a:ext uri="{FF2B5EF4-FFF2-40B4-BE49-F238E27FC236}">
              <a16:creationId xmlns:a16="http://schemas.microsoft.com/office/drawing/2014/main" id="{8656BE46-BC79-4A3A-A1E6-27037D91D766}"/>
            </a:ext>
          </a:extLst>
        </xdr:cNvPr>
        <xdr:cNvSpPr txBox="1"/>
      </xdr:nvSpPr>
      <xdr:spPr>
        <a:xfrm>
          <a:off x="22199600" y="178752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21589</xdr:rowOff>
    </xdr:from>
    <xdr:to>
      <xdr:col>116</xdr:col>
      <xdr:colOff>114300</xdr:colOff>
      <xdr:row>105</xdr:row>
      <xdr:rowOff>123189</xdr:rowOff>
    </xdr:to>
    <xdr:sp macro="" textlink="">
      <xdr:nvSpPr>
        <xdr:cNvPr id="727" name="フローチャート: 判断 726">
          <a:extLst>
            <a:ext uri="{FF2B5EF4-FFF2-40B4-BE49-F238E27FC236}">
              <a16:creationId xmlns:a16="http://schemas.microsoft.com/office/drawing/2014/main" id="{2C8B711F-6A62-416D-BA23-FE0E2A8CD711}"/>
            </a:ext>
          </a:extLst>
        </xdr:cNvPr>
        <xdr:cNvSpPr/>
      </xdr:nvSpPr>
      <xdr:spPr>
        <a:xfrm>
          <a:off x="22110700" y="1802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31387</xdr:rowOff>
    </xdr:from>
    <xdr:to>
      <xdr:col>112</xdr:col>
      <xdr:colOff>38100</xdr:colOff>
      <xdr:row>105</xdr:row>
      <xdr:rowOff>132987</xdr:rowOff>
    </xdr:to>
    <xdr:sp macro="" textlink="">
      <xdr:nvSpPr>
        <xdr:cNvPr id="728" name="フローチャート: 判断 727">
          <a:extLst>
            <a:ext uri="{FF2B5EF4-FFF2-40B4-BE49-F238E27FC236}">
              <a16:creationId xmlns:a16="http://schemas.microsoft.com/office/drawing/2014/main" id="{B934F7E8-EBFB-4982-A063-D885DBA1F1B8}"/>
            </a:ext>
          </a:extLst>
        </xdr:cNvPr>
        <xdr:cNvSpPr/>
      </xdr:nvSpPr>
      <xdr:spPr>
        <a:xfrm>
          <a:off x="21272500" y="18033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47716</xdr:rowOff>
    </xdr:from>
    <xdr:to>
      <xdr:col>107</xdr:col>
      <xdr:colOff>101600</xdr:colOff>
      <xdr:row>105</xdr:row>
      <xdr:rowOff>149316</xdr:rowOff>
    </xdr:to>
    <xdr:sp macro="" textlink="">
      <xdr:nvSpPr>
        <xdr:cNvPr id="729" name="フローチャート: 判断 728">
          <a:extLst>
            <a:ext uri="{FF2B5EF4-FFF2-40B4-BE49-F238E27FC236}">
              <a16:creationId xmlns:a16="http://schemas.microsoft.com/office/drawing/2014/main" id="{A7D716F2-456E-4C2C-962D-039B305BFE7C}"/>
            </a:ext>
          </a:extLst>
        </xdr:cNvPr>
        <xdr:cNvSpPr/>
      </xdr:nvSpPr>
      <xdr:spPr>
        <a:xfrm>
          <a:off x="20383500" y="18049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67311</xdr:rowOff>
    </xdr:from>
    <xdr:to>
      <xdr:col>102</xdr:col>
      <xdr:colOff>165100</xdr:colOff>
      <xdr:row>105</xdr:row>
      <xdr:rowOff>168911</xdr:rowOff>
    </xdr:to>
    <xdr:sp macro="" textlink="">
      <xdr:nvSpPr>
        <xdr:cNvPr id="730" name="フローチャート: 判断 729">
          <a:extLst>
            <a:ext uri="{FF2B5EF4-FFF2-40B4-BE49-F238E27FC236}">
              <a16:creationId xmlns:a16="http://schemas.microsoft.com/office/drawing/2014/main" id="{45E3987B-FC21-4568-9DB5-825573ECCA62}"/>
            </a:ext>
          </a:extLst>
        </xdr:cNvPr>
        <xdr:cNvSpPr/>
      </xdr:nvSpPr>
      <xdr:spPr>
        <a:xfrm>
          <a:off x="19494500" y="18069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52070</xdr:rowOff>
    </xdr:from>
    <xdr:to>
      <xdr:col>98</xdr:col>
      <xdr:colOff>38100</xdr:colOff>
      <xdr:row>105</xdr:row>
      <xdr:rowOff>153670</xdr:rowOff>
    </xdr:to>
    <xdr:sp macro="" textlink="">
      <xdr:nvSpPr>
        <xdr:cNvPr id="731" name="フローチャート: 判断 730">
          <a:extLst>
            <a:ext uri="{FF2B5EF4-FFF2-40B4-BE49-F238E27FC236}">
              <a16:creationId xmlns:a16="http://schemas.microsoft.com/office/drawing/2014/main" id="{B6F0299E-5C03-42DA-973B-B5022764EB9A}"/>
            </a:ext>
          </a:extLst>
        </xdr:cNvPr>
        <xdr:cNvSpPr/>
      </xdr:nvSpPr>
      <xdr:spPr>
        <a:xfrm>
          <a:off x="18605500" y="18054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2" name="テキスト ボックス 731">
          <a:extLst>
            <a:ext uri="{FF2B5EF4-FFF2-40B4-BE49-F238E27FC236}">
              <a16:creationId xmlns:a16="http://schemas.microsoft.com/office/drawing/2014/main" id="{7A376DAE-6AD2-47FF-90A6-8AA78DC3F2A8}"/>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1F577F4F-0AC9-4CB2-83D8-FDC547D3C678}"/>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1DCD2D09-2E09-4D92-9455-667977BC2D31}"/>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A8D48DB3-3C54-46B0-BD58-243C56D27BB8}"/>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B499B91D-F7EF-4A96-9C6B-3681874BD487}"/>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157118</xdr:rowOff>
    </xdr:from>
    <xdr:to>
      <xdr:col>116</xdr:col>
      <xdr:colOff>114300</xdr:colOff>
      <xdr:row>107</xdr:row>
      <xdr:rowOff>87268</xdr:rowOff>
    </xdr:to>
    <xdr:sp macro="" textlink="">
      <xdr:nvSpPr>
        <xdr:cNvPr id="737" name="楕円 736">
          <a:extLst>
            <a:ext uri="{FF2B5EF4-FFF2-40B4-BE49-F238E27FC236}">
              <a16:creationId xmlns:a16="http://schemas.microsoft.com/office/drawing/2014/main" id="{B470461B-9229-4C67-9720-4A4A4C822D81}"/>
            </a:ext>
          </a:extLst>
        </xdr:cNvPr>
        <xdr:cNvSpPr/>
      </xdr:nvSpPr>
      <xdr:spPr>
        <a:xfrm>
          <a:off x="22110700" y="18330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72045</xdr:rowOff>
    </xdr:from>
    <xdr:ext cx="469744" cy="259045"/>
    <xdr:sp macro="" textlink="">
      <xdr:nvSpPr>
        <xdr:cNvPr id="738" name="【庁舎】&#10;一人当たり面積該当値テキスト">
          <a:extLst>
            <a:ext uri="{FF2B5EF4-FFF2-40B4-BE49-F238E27FC236}">
              <a16:creationId xmlns:a16="http://schemas.microsoft.com/office/drawing/2014/main" id="{B6E55964-8504-4C6C-BCFB-61832499AFEC}"/>
            </a:ext>
          </a:extLst>
        </xdr:cNvPr>
        <xdr:cNvSpPr txBox="1"/>
      </xdr:nvSpPr>
      <xdr:spPr>
        <a:xfrm>
          <a:off x="22199600" y="18245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159294</xdr:rowOff>
    </xdr:from>
    <xdr:to>
      <xdr:col>112</xdr:col>
      <xdr:colOff>38100</xdr:colOff>
      <xdr:row>107</xdr:row>
      <xdr:rowOff>89444</xdr:rowOff>
    </xdr:to>
    <xdr:sp macro="" textlink="">
      <xdr:nvSpPr>
        <xdr:cNvPr id="739" name="楕円 738">
          <a:extLst>
            <a:ext uri="{FF2B5EF4-FFF2-40B4-BE49-F238E27FC236}">
              <a16:creationId xmlns:a16="http://schemas.microsoft.com/office/drawing/2014/main" id="{A8208D2A-6C23-4ADF-9F17-B01F74B13177}"/>
            </a:ext>
          </a:extLst>
        </xdr:cNvPr>
        <xdr:cNvSpPr/>
      </xdr:nvSpPr>
      <xdr:spPr>
        <a:xfrm>
          <a:off x="21272500" y="1833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36468</xdr:rowOff>
    </xdr:from>
    <xdr:to>
      <xdr:col>116</xdr:col>
      <xdr:colOff>63500</xdr:colOff>
      <xdr:row>107</xdr:row>
      <xdr:rowOff>38644</xdr:rowOff>
    </xdr:to>
    <xdr:cxnSp macro="">
      <xdr:nvCxnSpPr>
        <xdr:cNvPr id="740" name="直線コネクタ 739">
          <a:extLst>
            <a:ext uri="{FF2B5EF4-FFF2-40B4-BE49-F238E27FC236}">
              <a16:creationId xmlns:a16="http://schemas.microsoft.com/office/drawing/2014/main" id="{BF04440B-CAA0-42C7-AAB8-1858AB89274B}"/>
            </a:ext>
          </a:extLst>
        </xdr:cNvPr>
        <xdr:cNvCxnSpPr/>
      </xdr:nvCxnSpPr>
      <xdr:spPr>
        <a:xfrm flipV="1">
          <a:off x="21323300" y="18381618"/>
          <a:ext cx="838200" cy="2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164737</xdr:rowOff>
    </xdr:from>
    <xdr:to>
      <xdr:col>107</xdr:col>
      <xdr:colOff>101600</xdr:colOff>
      <xdr:row>107</xdr:row>
      <xdr:rowOff>94887</xdr:rowOff>
    </xdr:to>
    <xdr:sp macro="" textlink="">
      <xdr:nvSpPr>
        <xdr:cNvPr id="741" name="楕円 740">
          <a:extLst>
            <a:ext uri="{FF2B5EF4-FFF2-40B4-BE49-F238E27FC236}">
              <a16:creationId xmlns:a16="http://schemas.microsoft.com/office/drawing/2014/main" id="{050F7ED8-1B61-4435-AD66-FDDCDBB62E2C}"/>
            </a:ext>
          </a:extLst>
        </xdr:cNvPr>
        <xdr:cNvSpPr/>
      </xdr:nvSpPr>
      <xdr:spPr>
        <a:xfrm>
          <a:off x="20383500" y="1833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38644</xdr:rowOff>
    </xdr:from>
    <xdr:to>
      <xdr:col>111</xdr:col>
      <xdr:colOff>177800</xdr:colOff>
      <xdr:row>107</xdr:row>
      <xdr:rowOff>44087</xdr:rowOff>
    </xdr:to>
    <xdr:cxnSp macro="">
      <xdr:nvCxnSpPr>
        <xdr:cNvPr id="742" name="直線コネクタ 741">
          <a:extLst>
            <a:ext uri="{FF2B5EF4-FFF2-40B4-BE49-F238E27FC236}">
              <a16:creationId xmlns:a16="http://schemas.microsoft.com/office/drawing/2014/main" id="{87F27B1F-60DD-48FE-A57A-93B6508073B4}"/>
            </a:ext>
          </a:extLst>
        </xdr:cNvPr>
        <xdr:cNvCxnSpPr/>
      </xdr:nvCxnSpPr>
      <xdr:spPr>
        <a:xfrm flipV="1">
          <a:off x="20434300" y="18383794"/>
          <a:ext cx="889000" cy="5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171269</xdr:rowOff>
    </xdr:from>
    <xdr:to>
      <xdr:col>102</xdr:col>
      <xdr:colOff>165100</xdr:colOff>
      <xdr:row>107</xdr:row>
      <xdr:rowOff>101419</xdr:rowOff>
    </xdr:to>
    <xdr:sp macro="" textlink="">
      <xdr:nvSpPr>
        <xdr:cNvPr id="743" name="楕円 742">
          <a:extLst>
            <a:ext uri="{FF2B5EF4-FFF2-40B4-BE49-F238E27FC236}">
              <a16:creationId xmlns:a16="http://schemas.microsoft.com/office/drawing/2014/main" id="{7C5BE349-7413-4B16-9F87-794686BDE756}"/>
            </a:ext>
          </a:extLst>
        </xdr:cNvPr>
        <xdr:cNvSpPr/>
      </xdr:nvSpPr>
      <xdr:spPr>
        <a:xfrm>
          <a:off x="19494500" y="183449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44087</xdr:rowOff>
    </xdr:from>
    <xdr:to>
      <xdr:col>107</xdr:col>
      <xdr:colOff>50800</xdr:colOff>
      <xdr:row>107</xdr:row>
      <xdr:rowOff>50619</xdr:rowOff>
    </xdr:to>
    <xdr:cxnSp macro="">
      <xdr:nvCxnSpPr>
        <xdr:cNvPr id="744" name="直線コネクタ 743">
          <a:extLst>
            <a:ext uri="{FF2B5EF4-FFF2-40B4-BE49-F238E27FC236}">
              <a16:creationId xmlns:a16="http://schemas.microsoft.com/office/drawing/2014/main" id="{3C9A886A-9A25-4F6D-A3C4-24ABA09D012B}"/>
            </a:ext>
          </a:extLst>
        </xdr:cNvPr>
        <xdr:cNvCxnSpPr/>
      </xdr:nvCxnSpPr>
      <xdr:spPr>
        <a:xfrm flipV="1">
          <a:off x="19545300" y="18389237"/>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4173</xdr:rowOff>
    </xdr:from>
    <xdr:to>
      <xdr:col>98</xdr:col>
      <xdr:colOff>38100</xdr:colOff>
      <xdr:row>107</xdr:row>
      <xdr:rowOff>105773</xdr:rowOff>
    </xdr:to>
    <xdr:sp macro="" textlink="">
      <xdr:nvSpPr>
        <xdr:cNvPr id="745" name="楕円 744">
          <a:extLst>
            <a:ext uri="{FF2B5EF4-FFF2-40B4-BE49-F238E27FC236}">
              <a16:creationId xmlns:a16="http://schemas.microsoft.com/office/drawing/2014/main" id="{6E0BCBEA-59E2-4930-BCA5-01F064DD3ABE}"/>
            </a:ext>
          </a:extLst>
        </xdr:cNvPr>
        <xdr:cNvSpPr/>
      </xdr:nvSpPr>
      <xdr:spPr>
        <a:xfrm>
          <a:off x="18605500" y="1834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50619</xdr:rowOff>
    </xdr:from>
    <xdr:to>
      <xdr:col>102</xdr:col>
      <xdr:colOff>114300</xdr:colOff>
      <xdr:row>107</xdr:row>
      <xdr:rowOff>54973</xdr:rowOff>
    </xdr:to>
    <xdr:cxnSp macro="">
      <xdr:nvCxnSpPr>
        <xdr:cNvPr id="746" name="直線コネクタ 745">
          <a:extLst>
            <a:ext uri="{FF2B5EF4-FFF2-40B4-BE49-F238E27FC236}">
              <a16:creationId xmlns:a16="http://schemas.microsoft.com/office/drawing/2014/main" id="{8D6467F5-6474-49EA-913E-5ED125CEEC68}"/>
            </a:ext>
          </a:extLst>
        </xdr:cNvPr>
        <xdr:cNvCxnSpPr/>
      </xdr:nvCxnSpPr>
      <xdr:spPr>
        <a:xfrm flipV="1">
          <a:off x="18656300" y="18395769"/>
          <a:ext cx="889000" cy="4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149514</xdr:rowOff>
    </xdr:from>
    <xdr:ext cx="469744" cy="259045"/>
    <xdr:sp macro="" textlink="">
      <xdr:nvSpPr>
        <xdr:cNvPr id="747" name="n_1aveValue【庁舎】&#10;一人当たり面積">
          <a:extLst>
            <a:ext uri="{FF2B5EF4-FFF2-40B4-BE49-F238E27FC236}">
              <a16:creationId xmlns:a16="http://schemas.microsoft.com/office/drawing/2014/main" id="{FAD523A6-3879-4271-81C5-E569AB722B32}"/>
            </a:ext>
          </a:extLst>
        </xdr:cNvPr>
        <xdr:cNvSpPr txBox="1"/>
      </xdr:nvSpPr>
      <xdr:spPr>
        <a:xfrm>
          <a:off x="21075727" y="17808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165843</xdr:rowOff>
    </xdr:from>
    <xdr:ext cx="469744" cy="259045"/>
    <xdr:sp macro="" textlink="">
      <xdr:nvSpPr>
        <xdr:cNvPr id="748" name="n_2aveValue【庁舎】&#10;一人当たり面積">
          <a:extLst>
            <a:ext uri="{FF2B5EF4-FFF2-40B4-BE49-F238E27FC236}">
              <a16:creationId xmlns:a16="http://schemas.microsoft.com/office/drawing/2014/main" id="{A9A2BCB7-32BF-40A6-8987-A777988B3204}"/>
            </a:ext>
          </a:extLst>
        </xdr:cNvPr>
        <xdr:cNvSpPr txBox="1"/>
      </xdr:nvSpPr>
      <xdr:spPr>
        <a:xfrm>
          <a:off x="20199427" y="17825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13988</xdr:rowOff>
    </xdr:from>
    <xdr:ext cx="469744" cy="259045"/>
    <xdr:sp macro="" textlink="">
      <xdr:nvSpPr>
        <xdr:cNvPr id="749" name="n_3aveValue【庁舎】&#10;一人当たり面積">
          <a:extLst>
            <a:ext uri="{FF2B5EF4-FFF2-40B4-BE49-F238E27FC236}">
              <a16:creationId xmlns:a16="http://schemas.microsoft.com/office/drawing/2014/main" id="{5A3AD89F-2035-4BF0-87E9-DCAE0F466029}"/>
            </a:ext>
          </a:extLst>
        </xdr:cNvPr>
        <xdr:cNvSpPr txBox="1"/>
      </xdr:nvSpPr>
      <xdr:spPr>
        <a:xfrm>
          <a:off x="19310427" y="17844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103</xdr:row>
      <xdr:rowOff>170197</xdr:rowOff>
    </xdr:from>
    <xdr:ext cx="469744" cy="259045"/>
    <xdr:sp macro="" textlink="">
      <xdr:nvSpPr>
        <xdr:cNvPr id="750" name="n_4aveValue【庁舎】&#10;一人当たり面積">
          <a:extLst>
            <a:ext uri="{FF2B5EF4-FFF2-40B4-BE49-F238E27FC236}">
              <a16:creationId xmlns:a16="http://schemas.microsoft.com/office/drawing/2014/main" id="{7EAE7711-727B-402E-94B2-9C064090BB1A}"/>
            </a:ext>
          </a:extLst>
        </xdr:cNvPr>
        <xdr:cNvSpPr txBox="1"/>
      </xdr:nvSpPr>
      <xdr:spPr>
        <a:xfrm>
          <a:off x="18421427" y="17829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80571</xdr:rowOff>
    </xdr:from>
    <xdr:ext cx="469744" cy="259045"/>
    <xdr:sp macro="" textlink="">
      <xdr:nvSpPr>
        <xdr:cNvPr id="751" name="n_1mainValue【庁舎】&#10;一人当たり面積">
          <a:extLst>
            <a:ext uri="{FF2B5EF4-FFF2-40B4-BE49-F238E27FC236}">
              <a16:creationId xmlns:a16="http://schemas.microsoft.com/office/drawing/2014/main" id="{FCD5D2BC-0090-42FF-961B-3C91C4AE8167}"/>
            </a:ext>
          </a:extLst>
        </xdr:cNvPr>
        <xdr:cNvSpPr txBox="1"/>
      </xdr:nvSpPr>
      <xdr:spPr>
        <a:xfrm>
          <a:off x="21075727" y="1842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86014</xdr:rowOff>
    </xdr:from>
    <xdr:ext cx="469744" cy="259045"/>
    <xdr:sp macro="" textlink="">
      <xdr:nvSpPr>
        <xdr:cNvPr id="752" name="n_2mainValue【庁舎】&#10;一人当たり面積">
          <a:extLst>
            <a:ext uri="{FF2B5EF4-FFF2-40B4-BE49-F238E27FC236}">
              <a16:creationId xmlns:a16="http://schemas.microsoft.com/office/drawing/2014/main" id="{0988F58C-D8B7-4A76-BA13-70FBC2A6FC0C}"/>
            </a:ext>
          </a:extLst>
        </xdr:cNvPr>
        <xdr:cNvSpPr txBox="1"/>
      </xdr:nvSpPr>
      <xdr:spPr>
        <a:xfrm>
          <a:off x="20199427" y="18431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92546</xdr:rowOff>
    </xdr:from>
    <xdr:ext cx="469744" cy="259045"/>
    <xdr:sp macro="" textlink="">
      <xdr:nvSpPr>
        <xdr:cNvPr id="753" name="n_3mainValue【庁舎】&#10;一人当たり面積">
          <a:extLst>
            <a:ext uri="{FF2B5EF4-FFF2-40B4-BE49-F238E27FC236}">
              <a16:creationId xmlns:a16="http://schemas.microsoft.com/office/drawing/2014/main" id="{E7F68F26-9CC3-4591-BD0B-267857D16F41}"/>
            </a:ext>
          </a:extLst>
        </xdr:cNvPr>
        <xdr:cNvSpPr txBox="1"/>
      </xdr:nvSpPr>
      <xdr:spPr>
        <a:xfrm>
          <a:off x="19310427" y="18437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96900</xdr:rowOff>
    </xdr:from>
    <xdr:ext cx="469744" cy="259045"/>
    <xdr:sp macro="" textlink="">
      <xdr:nvSpPr>
        <xdr:cNvPr id="754" name="n_4mainValue【庁舎】&#10;一人当たり面積">
          <a:extLst>
            <a:ext uri="{FF2B5EF4-FFF2-40B4-BE49-F238E27FC236}">
              <a16:creationId xmlns:a16="http://schemas.microsoft.com/office/drawing/2014/main" id="{78ABCD8A-04B7-4366-A3E1-AEC3B4CFB396}"/>
            </a:ext>
          </a:extLst>
        </xdr:cNvPr>
        <xdr:cNvSpPr txBox="1"/>
      </xdr:nvSpPr>
      <xdr:spPr>
        <a:xfrm>
          <a:off x="18421427" y="184420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5" name="正方形/長方形 754">
          <a:extLst>
            <a:ext uri="{FF2B5EF4-FFF2-40B4-BE49-F238E27FC236}">
              <a16:creationId xmlns:a16="http://schemas.microsoft.com/office/drawing/2014/main" id="{8FB4C688-0A06-4181-99E8-39B5CDAA88F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6" name="正方形/長方形 755">
          <a:extLst>
            <a:ext uri="{FF2B5EF4-FFF2-40B4-BE49-F238E27FC236}">
              <a16:creationId xmlns:a16="http://schemas.microsoft.com/office/drawing/2014/main" id="{C3C452EF-07A3-48F3-AFCC-1F83284DC223}"/>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7" name="テキスト ボックス 756">
          <a:extLst>
            <a:ext uri="{FF2B5EF4-FFF2-40B4-BE49-F238E27FC236}">
              <a16:creationId xmlns:a16="http://schemas.microsoft.com/office/drawing/2014/main" id="{077D6E02-949B-4172-9AA8-7E353C39A18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体育館、福祉施設、保健センターの有形固定資産減価償却率が特に高くなっている。今後、各施設とも個別施設計画に基づき長寿命化改修や建替えなどを検討することとなるが、前項での中央公民館等の老朽化対策を含めた統合施設の検討を行い、財源の確保も含め計画的な推進が必要となる。</a:t>
          </a:r>
          <a:endParaRPr lang="ja-JP" altLang="ja-JP" sz="1400">
            <a:effectLst/>
          </a:endParaRPr>
        </a:p>
        <a:p>
          <a:r>
            <a:rPr kumimoji="1" lang="ja-JP" altLang="ja-JP" sz="1100">
              <a:solidFill>
                <a:schemeClr val="dk1"/>
              </a:solidFill>
              <a:effectLst/>
              <a:latin typeface="+mn-lt"/>
              <a:ea typeface="+mn-ea"/>
              <a:cs typeface="+mn-cs"/>
            </a:rPr>
            <a:t>一人当たりの面積については、引き続き適正な規模を維持していく。</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604" t="s">
        <v>76</v>
      </c>
      <c r="C1" s="604"/>
      <c r="D1" s="604"/>
      <c r="E1" s="604"/>
      <c r="F1" s="604"/>
      <c r="G1" s="604"/>
      <c r="H1" s="604"/>
      <c r="I1" s="604"/>
      <c r="J1" s="604"/>
      <c r="K1" s="604"/>
      <c r="L1" s="604"/>
      <c r="M1" s="604"/>
      <c r="N1" s="604"/>
      <c r="O1" s="604"/>
      <c r="P1" s="604"/>
      <c r="Q1" s="604"/>
      <c r="R1" s="604"/>
      <c r="S1" s="604"/>
      <c r="T1" s="604"/>
      <c r="U1" s="604"/>
      <c r="V1" s="604"/>
      <c r="W1" s="604"/>
      <c r="X1" s="604"/>
      <c r="Y1" s="604"/>
      <c r="Z1" s="604"/>
      <c r="AA1" s="604"/>
      <c r="AB1" s="604"/>
      <c r="AC1" s="604"/>
      <c r="AD1" s="604"/>
      <c r="AE1" s="604"/>
      <c r="AF1" s="604"/>
      <c r="AG1" s="604"/>
      <c r="AH1" s="604"/>
      <c r="AI1" s="604"/>
      <c r="AJ1" s="604"/>
      <c r="AK1" s="604"/>
      <c r="AL1" s="604"/>
      <c r="AM1" s="604"/>
      <c r="AN1" s="604"/>
      <c r="AO1" s="604"/>
      <c r="AP1" s="604"/>
      <c r="AQ1" s="604"/>
      <c r="AR1" s="604"/>
      <c r="AS1" s="604"/>
      <c r="AT1" s="604"/>
      <c r="AU1" s="604"/>
      <c r="AV1" s="604"/>
      <c r="AW1" s="604"/>
      <c r="AX1" s="604"/>
      <c r="AY1" s="604"/>
      <c r="AZ1" s="604"/>
      <c r="BA1" s="604"/>
      <c r="BB1" s="604"/>
      <c r="BC1" s="604"/>
      <c r="BD1" s="604"/>
      <c r="BE1" s="604"/>
      <c r="BF1" s="604"/>
      <c r="BG1" s="604"/>
      <c r="BH1" s="604"/>
      <c r="BI1" s="604"/>
      <c r="BJ1" s="604"/>
      <c r="BK1" s="604"/>
      <c r="BL1" s="604"/>
      <c r="BM1" s="604"/>
      <c r="BN1" s="604"/>
      <c r="BO1" s="604"/>
      <c r="BP1" s="604"/>
      <c r="BQ1" s="604"/>
      <c r="BR1" s="604"/>
      <c r="BS1" s="604"/>
      <c r="BT1" s="604"/>
      <c r="BU1" s="604"/>
      <c r="BV1" s="604"/>
      <c r="BW1" s="604"/>
      <c r="BX1" s="604"/>
      <c r="BY1" s="604"/>
      <c r="BZ1" s="604"/>
      <c r="CA1" s="604"/>
      <c r="CB1" s="604"/>
      <c r="CC1" s="604"/>
      <c r="CD1" s="604"/>
      <c r="CE1" s="604"/>
      <c r="CF1" s="604"/>
      <c r="CG1" s="604"/>
      <c r="CH1" s="604"/>
      <c r="CI1" s="604"/>
      <c r="CJ1" s="604"/>
      <c r="CK1" s="604"/>
      <c r="CL1" s="604"/>
      <c r="CM1" s="604"/>
      <c r="CN1" s="604"/>
      <c r="CO1" s="604"/>
      <c r="CP1" s="604"/>
      <c r="CQ1" s="604"/>
      <c r="CR1" s="604"/>
      <c r="CS1" s="604"/>
      <c r="CT1" s="604"/>
      <c r="CU1" s="604"/>
      <c r="CV1" s="604"/>
      <c r="CW1" s="604"/>
      <c r="CX1" s="604"/>
      <c r="CY1" s="604"/>
      <c r="CZ1" s="604"/>
      <c r="DA1" s="604"/>
      <c r="DB1" s="604"/>
      <c r="DC1" s="604"/>
      <c r="DD1" s="604"/>
      <c r="DE1" s="604"/>
      <c r="DF1" s="604"/>
      <c r="DG1" s="604"/>
      <c r="DH1" s="604"/>
      <c r="DI1" s="604"/>
      <c r="DJ1" s="163"/>
      <c r="DK1" s="163"/>
      <c r="DL1" s="163"/>
      <c r="DM1" s="163"/>
      <c r="DN1" s="163"/>
      <c r="DO1" s="163"/>
    </row>
    <row r="2" spans="1:119" ht="24.75" thickBot="1" x14ac:dyDescent="0.2">
      <c r="B2" s="164" t="s">
        <v>77</v>
      </c>
      <c r="C2" s="164"/>
      <c r="D2" s="165"/>
    </row>
    <row r="3" spans="1:119" ht="18.75" customHeight="1" thickBot="1" x14ac:dyDescent="0.2">
      <c r="A3" s="163"/>
      <c r="B3" s="605" t="s">
        <v>78</v>
      </c>
      <c r="C3" s="606"/>
      <c r="D3" s="606"/>
      <c r="E3" s="607"/>
      <c r="F3" s="607"/>
      <c r="G3" s="607"/>
      <c r="H3" s="607"/>
      <c r="I3" s="607"/>
      <c r="J3" s="607"/>
      <c r="K3" s="607"/>
      <c r="L3" s="607" t="s">
        <v>79</v>
      </c>
      <c r="M3" s="607"/>
      <c r="N3" s="607"/>
      <c r="O3" s="607"/>
      <c r="P3" s="607"/>
      <c r="Q3" s="607"/>
      <c r="R3" s="610"/>
      <c r="S3" s="610"/>
      <c r="T3" s="610"/>
      <c r="U3" s="610"/>
      <c r="V3" s="611"/>
      <c r="W3" s="501" t="s">
        <v>80</v>
      </c>
      <c r="X3" s="502"/>
      <c r="Y3" s="502"/>
      <c r="Z3" s="502"/>
      <c r="AA3" s="502"/>
      <c r="AB3" s="606"/>
      <c r="AC3" s="610" t="s">
        <v>81</v>
      </c>
      <c r="AD3" s="502"/>
      <c r="AE3" s="502"/>
      <c r="AF3" s="502"/>
      <c r="AG3" s="502"/>
      <c r="AH3" s="502"/>
      <c r="AI3" s="502"/>
      <c r="AJ3" s="502"/>
      <c r="AK3" s="502"/>
      <c r="AL3" s="572"/>
      <c r="AM3" s="501" t="s">
        <v>82</v>
      </c>
      <c r="AN3" s="502"/>
      <c r="AO3" s="502"/>
      <c r="AP3" s="502"/>
      <c r="AQ3" s="502"/>
      <c r="AR3" s="502"/>
      <c r="AS3" s="502"/>
      <c r="AT3" s="502"/>
      <c r="AU3" s="502"/>
      <c r="AV3" s="502"/>
      <c r="AW3" s="502"/>
      <c r="AX3" s="572"/>
      <c r="AY3" s="564" t="s">
        <v>1</v>
      </c>
      <c r="AZ3" s="565"/>
      <c r="BA3" s="565"/>
      <c r="BB3" s="565"/>
      <c r="BC3" s="565"/>
      <c r="BD3" s="565"/>
      <c r="BE3" s="565"/>
      <c r="BF3" s="565"/>
      <c r="BG3" s="565"/>
      <c r="BH3" s="565"/>
      <c r="BI3" s="565"/>
      <c r="BJ3" s="565"/>
      <c r="BK3" s="565"/>
      <c r="BL3" s="565"/>
      <c r="BM3" s="614"/>
      <c r="BN3" s="501" t="s">
        <v>83</v>
      </c>
      <c r="BO3" s="502"/>
      <c r="BP3" s="502"/>
      <c r="BQ3" s="502"/>
      <c r="BR3" s="502"/>
      <c r="BS3" s="502"/>
      <c r="BT3" s="502"/>
      <c r="BU3" s="572"/>
      <c r="BV3" s="501" t="s">
        <v>84</v>
      </c>
      <c r="BW3" s="502"/>
      <c r="BX3" s="502"/>
      <c r="BY3" s="502"/>
      <c r="BZ3" s="502"/>
      <c r="CA3" s="502"/>
      <c r="CB3" s="502"/>
      <c r="CC3" s="572"/>
      <c r="CD3" s="564" t="s">
        <v>1</v>
      </c>
      <c r="CE3" s="565"/>
      <c r="CF3" s="565"/>
      <c r="CG3" s="565"/>
      <c r="CH3" s="565"/>
      <c r="CI3" s="565"/>
      <c r="CJ3" s="565"/>
      <c r="CK3" s="565"/>
      <c r="CL3" s="565"/>
      <c r="CM3" s="565"/>
      <c r="CN3" s="565"/>
      <c r="CO3" s="565"/>
      <c r="CP3" s="565"/>
      <c r="CQ3" s="565"/>
      <c r="CR3" s="565"/>
      <c r="CS3" s="614"/>
      <c r="CT3" s="501" t="s">
        <v>85</v>
      </c>
      <c r="CU3" s="502"/>
      <c r="CV3" s="502"/>
      <c r="CW3" s="502"/>
      <c r="CX3" s="502"/>
      <c r="CY3" s="502"/>
      <c r="CZ3" s="502"/>
      <c r="DA3" s="572"/>
      <c r="DB3" s="501" t="s">
        <v>86</v>
      </c>
      <c r="DC3" s="502"/>
      <c r="DD3" s="502"/>
      <c r="DE3" s="502"/>
      <c r="DF3" s="502"/>
      <c r="DG3" s="502"/>
      <c r="DH3" s="502"/>
      <c r="DI3" s="572"/>
    </row>
    <row r="4" spans="1:119" ht="18.75" customHeight="1" x14ac:dyDescent="0.15">
      <c r="A4" s="163"/>
      <c r="B4" s="580"/>
      <c r="C4" s="581"/>
      <c r="D4" s="581"/>
      <c r="E4" s="582"/>
      <c r="F4" s="582"/>
      <c r="G4" s="582"/>
      <c r="H4" s="582"/>
      <c r="I4" s="582"/>
      <c r="J4" s="582"/>
      <c r="K4" s="582"/>
      <c r="L4" s="582"/>
      <c r="M4" s="582"/>
      <c r="N4" s="582"/>
      <c r="O4" s="582"/>
      <c r="P4" s="582"/>
      <c r="Q4" s="582"/>
      <c r="R4" s="586"/>
      <c r="S4" s="586"/>
      <c r="T4" s="586"/>
      <c r="U4" s="586"/>
      <c r="V4" s="587"/>
      <c r="W4" s="573"/>
      <c r="X4" s="383"/>
      <c r="Y4" s="383"/>
      <c r="Z4" s="383"/>
      <c r="AA4" s="383"/>
      <c r="AB4" s="581"/>
      <c r="AC4" s="586"/>
      <c r="AD4" s="383"/>
      <c r="AE4" s="383"/>
      <c r="AF4" s="383"/>
      <c r="AG4" s="383"/>
      <c r="AH4" s="383"/>
      <c r="AI4" s="383"/>
      <c r="AJ4" s="383"/>
      <c r="AK4" s="383"/>
      <c r="AL4" s="574"/>
      <c r="AM4" s="523"/>
      <c r="AN4" s="421"/>
      <c r="AO4" s="421"/>
      <c r="AP4" s="421"/>
      <c r="AQ4" s="421"/>
      <c r="AR4" s="421"/>
      <c r="AS4" s="421"/>
      <c r="AT4" s="421"/>
      <c r="AU4" s="421"/>
      <c r="AV4" s="421"/>
      <c r="AW4" s="421"/>
      <c r="AX4" s="613"/>
      <c r="AY4" s="458" t="s">
        <v>87</v>
      </c>
      <c r="AZ4" s="459"/>
      <c r="BA4" s="459"/>
      <c r="BB4" s="459"/>
      <c r="BC4" s="459"/>
      <c r="BD4" s="459"/>
      <c r="BE4" s="459"/>
      <c r="BF4" s="459"/>
      <c r="BG4" s="459"/>
      <c r="BH4" s="459"/>
      <c r="BI4" s="459"/>
      <c r="BJ4" s="459"/>
      <c r="BK4" s="459"/>
      <c r="BL4" s="459"/>
      <c r="BM4" s="460"/>
      <c r="BN4" s="461">
        <v>6404936</v>
      </c>
      <c r="BO4" s="462"/>
      <c r="BP4" s="462"/>
      <c r="BQ4" s="462"/>
      <c r="BR4" s="462"/>
      <c r="BS4" s="462"/>
      <c r="BT4" s="462"/>
      <c r="BU4" s="463"/>
      <c r="BV4" s="461">
        <v>6454489</v>
      </c>
      <c r="BW4" s="462"/>
      <c r="BX4" s="462"/>
      <c r="BY4" s="462"/>
      <c r="BZ4" s="462"/>
      <c r="CA4" s="462"/>
      <c r="CB4" s="462"/>
      <c r="CC4" s="463"/>
      <c r="CD4" s="598" t="s">
        <v>88</v>
      </c>
      <c r="CE4" s="599"/>
      <c r="CF4" s="599"/>
      <c r="CG4" s="599"/>
      <c r="CH4" s="599"/>
      <c r="CI4" s="599"/>
      <c r="CJ4" s="599"/>
      <c r="CK4" s="599"/>
      <c r="CL4" s="599"/>
      <c r="CM4" s="599"/>
      <c r="CN4" s="599"/>
      <c r="CO4" s="599"/>
      <c r="CP4" s="599"/>
      <c r="CQ4" s="599"/>
      <c r="CR4" s="599"/>
      <c r="CS4" s="600"/>
      <c r="CT4" s="601">
        <v>16.100000000000001</v>
      </c>
      <c r="CU4" s="602"/>
      <c r="CV4" s="602"/>
      <c r="CW4" s="602"/>
      <c r="CX4" s="602"/>
      <c r="CY4" s="602"/>
      <c r="CZ4" s="602"/>
      <c r="DA4" s="603"/>
      <c r="DB4" s="601">
        <v>22.3</v>
      </c>
      <c r="DC4" s="602"/>
      <c r="DD4" s="602"/>
      <c r="DE4" s="602"/>
      <c r="DF4" s="602"/>
      <c r="DG4" s="602"/>
      <c r="DH4" s="602"/>
      <c r="DI4" s="603"/>
    </row>
    <row r="5" spans="1:119" ht="18.75" customHeight="1" x14ac:dyDescent="0.15">
      <c r="A5" s="163"/>
      <c r="B5" s="608"/>
      <c r="C5" s="422"/>
      <c r="D5" s="422"/>
      <c r="E5" s="609"/>
      <c r="F5" s="609"/>
      <c r="G5" s="609"/>
      <c r="H5" s="609"/>
      <c r="I5" s="609"/>
      <c r="J5" s="609"/>
      <c r="K5" s="609"/>
      <c r="L5" s="609"/>
      <c r="M5" s="609"/>
      <c r="N5" s="609"/>
      <c r="O5" s="609"/>
      <c r="P5" s="609"/>
      <c r="Q5" s="609"/>
      <c r="R5" s="420"/>
      <c r="S5" s="420"/>
      <c r="T5" s="420"/>
      <c r="U5" s="420"/>
      <c r="V5" s="612"/>
      <c r="W5" s="523"/>
      <c r="X5" s="421"/>
      <c r="Y5" s="421"/>
      <c r="Z5" s="421"/>
      <c r="AA5" s="421"/>
      <c r="AB5" s="422"/>
      <c r="AC5" s="420"/>
      <c r="AD5" s="421"/>
      <c r="AE5" s="421"/>
      <c r="AF5" s="421"/>
      <c r="AG5" s="421"/>
      <c r="AH5" s="421"/>
      <c r="AI5" s="421"/>
      <c r="AJ5" s="421"/>
      <c r="AK5" s="421"/>
      <c r="AL5" s="613"/>
      <c r="AM5" s="489" t="s">
        <v>89</v>
      </c>
      <c r="AN5" s="389"/>
      <c r="AO5" s="389"/>
      <c r="AP5" s="389"/>
      <c r="AQ5" s="389"/>
      <c r="AR5" s="389"/>
      <c r="AS5" s="389"/>
      <c r="AT5" s="390"/>
      <c r="AU5" s="490" t="s">
        <v>90</v>
      </c>
      <c r="AV5" s="491"/>
      <c r="AW5" s="491"/>
      <c r="AX5" s="491"/>
      <c r="AY5" s="446" t="s">
        <v>91</v>
      </c>
      <c r="AZ5" s="447"/>
      <c r="BA5" s="447"/>
      <c r="BB5" s="447"/>
      <c r="BC5" s="447"/>
      <c r="BD5" s="447"/>
      <c r="BE5" s="447"/>
      <c r="BF5" s="447"/>
      <c r="BG5" s="447"/>
      <c r="BH5" s="447"/>
      <c r="BI5" s="447"/>
      <c r="BJ5" s="447"/>
      <c r="BK5" s="447"/>
      <c r="BL5" s="447"/>
      <c r="BM5" s="448"/>
      <c r="BN5" s="432">
        <v>5763567</v>
      </c>
      <c r="BO5" s="433"/>
      <c r="BP5" s="433"/>
      <c r="BQ5" s="433"/>
      <c r="BR5" s="433"/>
      <c r="BS5" s="433"/>
      <c r="BT5" s="433"/>
      <c r="BU5" s="434"/>
      <c r="BV5" s="432">
        <v>5711554</v>
      </c>
      <c r="BW5" s="433"/>
      <c r="BX5" s="433"/>
      <c r="BY5" s="433"/>
      <c r="BZ5" s="433"/>
      <c r="CA5" s="433"/>
      <c r="CB5" s="433"/>
      <c r="CC5" s="434"/>
      <c r="CD5" s="472" t="s">
        <v>92</v>
      </c>
      <c r="CE5" s="392"/>
      <c r="CF5" s="392"/>
      <c r="CG5" s="392"/>
      <c r="CH5" s="392"/>
      <c r="CI5" s="392"/>
      <c r="CJ5" s="392"/>
      <c r="CK5" s="392"/>
      <c r="CL5" s="392"/>
      <c r="CM5" s="392"/>
      <c r="CN5" s="392"/>
      <c r="CO5" s="392"/>
      <c r="CP5" s="392"/>
      <c r="CQ5" s="392"/>
      <c r="CR5" s="392"/>
      <c r="CS5" s="473"/>
      <c r="CT5" s="429">
        <v>86.2</v>
      </c>
      <c r="CU5" s="430"/>
      <c r="CV5" s="430"/>
      <c r="CW5" s="430"/>
      <c r="CX5" s="430"/>
      <c r="CY5" s="430"/>
      <c r="CZ5" s="430"/>
      <c r="DA5" s="431"/>
      <c r="DB5" s="429">
        <v>87.4</v>
      </c>
      <c r="DC5" s="430"/>
      <c r="DD5" s="430"/>
      <c r="DE5" s="430"/>
      <c r="DF5" s="430"/>
      <c r="DG5" s="430"/>
      <c r="DH5" s="430"/>
      <c r="DI5" s="431"/>
    </row>
    <row r="6" spans="1:119" ht="18.75" customHeight="1" x14ac:dyDescent="0.15">
      <c r="A6" s="163"/>
      <c r="B6" s="578" t="s">
        <v>93</v>
      </c>
      <c r="C6" s="419"/>
      <c r="D6" s="419"/>
      <c r="E6" s="579"/>
      <c r="F6" s="579"/>
      <c r="G6" s="579"/>
      <c r="H6" s="579"/>
      <c r="I6" s="579"/>
      <c r="J6" s="579"/>
      <c r="K6" s="579"/>
      <c r="L6" s="579" t="s">
        <v>94</v>
      </c>
      <c r="M6" s="579"/>
      <c r="N6" s="579"/>
      <c r="O6" s="579"/>
      <c r="P6" s="579"/>
      <c r="Q6" s="579"/>
      <c r="R6" s="417"/>
      <c r="S6" s="417"/>
      <c r="T6" s="417"/>
      <c r="U6" s="417"/>
      <c r="V6" s="585"/>
      <c r="W6" s="522" t="s">
        <v>95</v>
      </c>
      <c r="X6" s="418"/>
      <c r="Y6" s="418"/>
      <c r="Z6" s="418"/>
      <c r="AA6" s="418"/>
      <c r="AB6" s="419"/>
      <c r="AC6" s="590" t="s">
        <v>96</v>
      </c>
      <c r="AD6" s="591"/>
      <c r="AE6" s="591"/>
      <c r="AF6" s="591"/>
      <c r="AG6" s="591"/>
      <c r="AH6" s="591"/>
      <c r="AI6" s="591"/>
      <c r="AJ6" s="591"/>
      <c r="AK6" s="591"/>
      <c r="AL6" s="592"/>
      <c r="AM6" s="489" t="s">
        <v>97</v>
      </c>
      <c r="AN6" s="389"/>
      <c r="AO6" s="389"/>
      <c r="AP6" s="389"/>
      <c r="AQ6" s="389"/>
      <c r="AR6" s="389"/>
      <c r="AS6" s="389"/>
      <c r="AT6" s="390"/>
      <c r="AU6" s="490" t="s">
        <v>90</v>
      </c>
      <c r="AV6" s="491"/>
      <c r="AW6" s="491"/>
      <c r="AX6" s="491"/>
      <c r="AY6" s="446" t="s">
        <v>98</v>
      </c>
      <c r="AZ6" s="447"/>
      <c r="BA6" s="447"/>
      <c r="BB6" s="447"/>
      <c r="BC6" s="447"/>
      <c r="BD6" s="447"/>
      <c r="BE6" s="447"/>
      <c r="BF6" s="447"/>
      <c r="BG6" s="447"/>
      <c r="BH6" s="447"/>
      <c r="BI6" s="447"/>
      <c r="BJ6" s="447"/>
      <c r="BK6" s="447"/>
      <c r="BL6" s="447"/>
      <c r="BM6" s="448"/>
      <c r="BN6" s="432">
        <v>641369</v>
      </c>
      <c r="BO6" s="433"/>
      <c r="BP6" s="433"/>
      <c r="BQ6" s="433"/>
      <c r="BR6" s="433"/>
      <c r="BS6" s="433"/>
      <c r="BT6" s="433"/>
      <c r="BU6" s="434"/>
      <c r="BV6" s="432">
        <v>742935</v>
      </c>
      <c r="BW6" s="433"/>
      <c r="BX6" s="433"/>
      <c r="BY6" s="433"/>
      <c r="BZ6" s="433"/>
      <c r="CA6" s="433"/>
      <c r="CB6" s="433"/>
      <c r="CC6" s="434"/>
      <c r="CD6" s="472" t="s">
        <v>99</v>
      </c>
      <c r="CE6" s="392"/>
      <c r="CF6" s="392"/>
      <c r="CG6" s="392"/>
      <c r="CH6" s="392"/>
      <c r="CI6" s="392"/>
      <c r="CJ6" s="392"/>
      <c r="CK6" s="392"/>
      <c r="CL6" s="392"/>
      <c r="CM6" s="392"/>
      <c r="CN6" s="392"/>
      <c r="CO6" s="392"/>
      <c r="CP6" s="392"/>
      <c r="CQ6" s="392"/>
      <c r="CR6" s="392"/>
      <c r="CS6" s="473"/>
      <c r="CT6" s="575">
        <v>86.4</v>
      </c>
      <c r="CU6" s="576"/>
      <c r="CV6" s="576"/>
      <c r="CW6" s="576"/>
      <c r="CX6" s="576"/>
      <c r="CY6" s="576"/>
      <c r="CZ6" s="576"/>
      <c r="DA6" s="577"/>
      <c r="DB6" s="575">
        <v>87.8</v>
      </c>
      <c r="DC6" s="576"/>
      <c r="DD6" s="576"/>
      <c r="DE6" s="576"/>
      <c r="DF6" s="576"/>
      <c r="DG6" s="576"/>
      <c r="DH6" s="576"/>
      <c r="DI6" s="577"/>
    </row>
    <row r="7" spans="1:119" ht="18.75" customHeight="1" x14ac:dyDescent="0.15">
      <c r="A7" s="163"/>
      <c r="B7" s="580"/>
      <c r="C7" s="581"/>
      <c r="D7" s="581"/>
      <c r="E7" s="582"/>
      <c r="F7" s="582"/>
      <c r="G7" s="582"/>
      <c r="H7" s="582"/>
      <c r="I7" s="582"/>
      <c r="J7" s="582"/>
      <c r="K7" s="582"/>
      <c r="L7" s="582"/>
      <c r="M7" s="582"/>
      <c r="N7" s="582"/>
      <c r="O7" s="582"/>
      <c r="P7" s="582"/>
      <c r="Q7" s="582"/>
      <c r="R7" s="586"/>
      <c r="S7" s="586"/>
      <c r="T7" s="586"/>
      <c r="U7" s="586"/>
      <c r="V7" s="587"/>
      <c r="W7" s="573"/>
      <c r="X7" s="383"/>
      <c r="Y7" s="383"/>
      <c r="Z7" s="383"/>
      <c r="AA7" s="383"/>
      <c r="AB7" s="581"/>
      <c r="AC7" s="593"/>
      <c r="AD7" s="384"/>
      <c r="AE7" s="384"/>
      <c r="AF7" s="384"/>
      <c r="AG7" s="384"/>
      <c r="AH7" s="384"/>
      <c r="AI7" s="384"/>
      <c r="AJ7" s="384"/>
      <c r="AK7" s="384"/>
      <c r="AL7" s="594"/>
      <c r="AM7" s="489" t="s">
        <v>100</v>
      </c>
      <c r="AN7" s="389"/>
      <c r="AO7" s="389"/>
      <c r="AP7" s="389"/>
      <c r="AQ7" s="389"/>
      <c r="AR7" s="389"/>
      <c r="AS7" s="389"/>
      <c r="AT7" s="390"/>
      <c r="AU7" s="490" t="s">
        <v>90</v>
      </c>
      <c r="AV7" s="491"/>
      <c r="AW7" s="491"/>
      <c r="AX7" s="491"/>
      <c r="AY7" s="446" t="s">
        <v>101</v>
      </c>
      <c r="AZ7" s="447"/>
      <c r="BA7" s="447"/>
      <c r="BB7" s="447"/>
      <c r="BC7" s="447"/>
      <c r="BD7" s="447"/>
      <c r="BE7" s="447"/>
      <c r="BF7" s="447"/>
      <c r="BG7" s="447"/>
      <c r="BH7" s="447"/>
      <c r="BI7" s="447"/>
      <c r="BJ7" s="447"/>
      <c r="BK7" s="447"/>
      <c r="BL7" s="447"/>
      <c r="BM7" s="448"/>
      <c r="BN7" s="432">
        <v>131569</v>
      </c>
      <c r="BO7" s="433"/>
      <c r="BP7" s="433"/>
      <c r="BQ7" s="433"/>
      <c r="BR7" s="433"/>
      <c r="BS7" s="433"/>
      <c r="BT7" s="433"/>
      <c r="BU7" s="434"/>
      <c r="BV7" s="432">
        <v>65169</v>
      </c>
      <c r="BW7" s="433"/>
      <c r="BX7" s="433"/>
      <c r="BY7" s="433"/>
      <c r="BZ7" s="433"/>
      <c r="CA7" s="433"/>
      <c r="CB7" s="433"/>
      <c r="CC7" s="434"/>
      <c r="CD7" s="472" t="s">
        <v>102</v>
      </c>
      <c r="CE7" s="392"/>
      <c r="CF7" s="392"/>
      <c r="CG7" s="392"/>
      <c r="CH7" s="392"/>
      <c r="CI7" s="392"/>
      <c r="CJ7" s="392"/>
      <c r="CK7" s="392"/>
      <c r="CL7" s="392"/>
      <c r="CM7" s="392"/>
      <c r="CN7" s="392"/>
      <c r="CO7" s="392"/>
      <c r="CP7" s="392"/>
      <c r="CQ7" s="392"/>
      <c r="CR7" s="392"/>
      <c r="CS7" s="473"/>
      <c r="CT7" s="432">
        <v>3167496</v>
      </c>
      <c r="CU7" s="433"/>
      <c r="CV7" s="433"/>
      <c r="CW7" s="433"/>
      <c r="CX7" s="433"/>
      <c r="CY7" s="433"/>
      <c r="CZ7" s="433"/>
      <c r="DA7" s="434"/>
      <c r="DB7" s="432">
        <v>3042723</v>
      </c>
      <c r="DC7" s="433"/>
      <c r="DD7" s="433"/>
      <c r="DE7" s="433"/>
      <c r="DF7" s="433"/>
      <c r="DG7" s="433"/>
      <c r="DH7" s="433"/>
      <c r="DI7" s="434"/>
    </row>
    <row r="8" spans="1:119" ht="18.75" customHeight="1" thickBot="1" x14ac:dyDescent="0.2">
      <c r="A8" s="163"/>
      <c r="B8" s="583"/>
      <c r="C8" s="528"/>
      <c r="D8" s="528"/>
      <c r="E8" s="584"/>
      <c r="F8" s="584"/>
      <c r="G8" s="584"/>
      <c r="H8" s="584"/>
      <c r="I8" s="584"/>
      <c r="J8" s="584"/>
      <c r="K8" s="584"/>
      <c r="L8" s="584"/>
      <c r="M8" s="584"/>
      <c r="N8" s="584"/>
      <c r="O8" s="584"/>
      <c r="P8" s="584"/>
      <c r="Q8" s="584"/>
      <c r="R8" s="588"/>
      <c r="S8" s="588"/>
      <c r="T8" s="588"/>
      <c r="U8" s="588"/>
      <c r="V8" s="589"/>
      <c r="W8" s="503"/>
      <c r="X8" s="504"/>
      <c r="Y8" s="504"/>
      <c r="Z8" s="504"/>
      <c r="AA8" s="504"/>
      <c r="AB8" s="528"/>
      <c r="AC8" s="595"/>
      <c r="AD8" s="596"/>
      <c r="AE8" s="596"/>
      <c r="AF8" s="596"/>
      <c r="AG8" s="596"/>
      <c r="AH8" s="596"/>
      <c r="AI8" s="596"/>
      <c r="AJ8" s="596"/>
      <c r="AK8" s="596"/>
      <c r="AL8" s="597"/>
      <c r="AM8" s="489" t="s">
        <v>103</v>
      </c>
      <c r="AN8" s="389"/>
      <c r="AO8" s="389"/>
      <c r="AP8" s="389"/>
      <c r="AQ8" s="389"/>
      <c r="AR8" s="389"/>
      <c r="AS8" s="389"/>
      <c r="AT8" s="390"/>
      <c r="AU8" s="490" t="s">
        <v>90</v>
      </c>
      <c r="AV8" s="491"/>
      <c r="AW8" s="491"/>
      <c r="AX8" s="491"/>
      <c r="AY8" s="446" t="s">
        <v>104</v>
      </c>
      <c r="AZ8" s="447"/>
      <c r="BA8" s="447"/>
      <c r="BB8" s="447"/>
      <c r="BC8" s="447"/>
      <c r="BD8" s="447"/>
      <c r="BE8" s="447"/>
      <c r="BF8" s="447"/>
      <c r="BG8" s="447"/>
      <c r="BH8" s="447"/>
      <c r="BI8" s="447"/>
      <c r="BJ8" s="447"/>
      <c r="BK8" s="447"/>
      <c r="BL8" s="447"/>
      <c r="BM8" s="448"/>
      <c r="BN8" s="432">
        <v>509800</v>
      </c>
      <c r="BO8" s="433"/>
      <c r="BP8" s="433"/>
      <c r="BQ8" s="433"/>
      <c r="BR8" s="433"/>
      <c r="BS8" s="433"/>
      <c r="BT8" s="433"/>
      <c r="BU8" s="434"/>
      <c r="BV8" s="432">
        <v>677766</v>
      </c>
      <c r="BW8" s="433"/>
      <c r="BX8" s="433"/>
      <c r="BY8" s="433"/>
      <c r="BZ8" s="433"/>
      <c r="CA8" s="433"/>
      <c r="CB8" s="433"/>
      <c r="CC8" s="434"/>
      <c r="CD8" s="472" t="s">
        <v>105</v>
      </c>
      <c r="CE8" s="392"/>
      <c r="CF8" s="392"/>
      <c r="CG8" s="392"/>
      <c r="CH8" s="392"/>
      <c r="CI8" s="392"/>
      <c r="CJ8" s="392"/>
      <c r="CK8" s="392"/>
      <c r="CL8" s="392"/>
      <c r="CM8" s="392"/>
      <c r="CN8" s="392"/>
      <c r="CO8" s="392"/>
      <c r="CP8" s="392"/>
      <c r="CQ8" s="392"/>
      <c r="CR8" s="392"/>
      <c r="CS8" s="473"/>
      <c r="CT8" s="535">
        <v>0.32</v>
      </c>
      <c r="CU8" s="536"/>
      <c r="CV8" s="536"/>
      <c r="CW8" s="536"/>
      <c r="CX8" s="536"/>
      <c r="CY8" s="536"/>
      <c r="CZ8" s="536"/>
      <c r="DA8" s="537"/>
      <c r="DB8" s="535">
        <v>0.32</v>
      </c>
      <c r="DC8" s="536"/>
      <c r="DD8" s="536"/>
      <c r="DE8" s="536"/>
      <c r="DF8" s="536"/>
      <c r="DG8" s="536"/>
      <c r="DH8" s="536"/>
      <c r="DI8" s="537"/>
    </row>
    <row r="9" spans="1:119" ht="18.75" customHeight="1" thickBot="1" x14ac:dyDescent="0.2">
      <c r="A9" s="163"/>
      <c r="B9" s="564" t="s">
        <v>106</v>
      </c>
      <c r="C9" s="565"/>
      <c r="D9" s="565"/>
      <c r="E9" s="565"/>
      <c r="F9" s="565"/>
      <c r="G9" s="565"/>
      <c r="H9" s="565"/>
      <c r="I9" s="565"/>
      <c r="J9" s="565"/>
      <c r="K9" s="483"/>
      <c r="L9" s="566" t="s">
        <v>107</v>
      </c>
      <c r="M9" s="567"/>
      <c r="N9" s="567"/>
      <c r="O9" s="567"/>
      <c r="P9" s="567"/>
      <c r="Q9" s="568"/>
      <c r="R9" s="569">
        <v>6612</v>
      </c>
      <c r="S9" s="570"/>
      <c r="T9" s="570"/>
      <c r="U9" s="570"/>
      <c r="V9" s="571"/>
      <c r="W9" s="501" t="s">
        <v>108</v>
      </c>
      <c r="X9" s="502"/>
      <c r="Y9" s="502"/>
      <c r="Z9" s="502"/>
      <c r="AA9" s="502"/>
      <c r="AB9" s="502"/>
      <c r="AC9" s="502"/>
      <c r="AD9" s="502"/>
      <c r="AE9" s="502"/>
      <c r="AF9" s="502"/>
      <c r="AG9" s="502"/>
      <c r="AH9" s="502"/>
      <c r="AI9" s="502"/>
      <c r="AJ9" s="502"/>
      <c r="AK9" s="502"/>
      <c r="AL9" s="572"/>
      <c r="AM9" s="489" t="s">
        <v>109</v>
      </c>
      <c r="AN9" s="389"/>
      <c r="AO9" s="389"/>
      <c r="AP9" s="389"/>
      <c r="AQ9" s="389"/>
      <c r="AR9" s="389"/>
      <c r="AS9" s="389"/>
      <c r="AT9" s="390"/>
      <c r="AU9" s="490" t="s">
        <v>110</v>
      </c>
      <c r="AV9" s="491"/>
      <c r="AW9" s="491"/>
      <c r="AX9" s="491"/>
      <c r="AY9" s="446" t="s">
        <v>111</v>
      </c>
      <c r="AZ9" s="447"/>
      <c r="BA9" s="447"/>
      <c r="BB9" s="447"/>
      <c r="BC9" s="447"/>
      <c r="BD9" s="447"/>
      <c r="BE9" s="447"/>
      <c r="BF9" s="447"/>
      <c r="BG9" s="447"/>
      <c r="BH9" s="447"/>
      <c r="BI9" s="447"/>
      <c r="BJ9" s="447"/>
      <c r="BK9" s="447"/>
      <c r="BL9" s="447"/>
      <c r="BM9" s="448"/>
      <c r="BN9" s="432">
        <v>-167966</v>
      </c>
      <c r="BO9" s="433"/>
      <c r="BP9" s="433"/>
      <c r="BQ9" s="433"/>
      <c r="BR9" s="433"/>
      <c r="BS9" s="433"/>
      <c r="BT9" s="433"/>
      <c r="BU9" s="434"/>
      <c r="BV9" s="432">
        <v>32712</v>
      </c>
      <c r="BW9" s="433"/>
      <c r="BX9" s="433"/>
      <c r="BY9" s="433"/>
      <c r="BZ9" s="433"/>
      <c r="CA9" s="433"/>
      <c r="CB9" s="433"/>
      <c r="CC9" s="434"/>
      <c r="CD9" s="472" t="s">
        <v>112</v>
      </c>
      <c r="CE9" s="392"/>
      <c r="CF9" s="392"/>
      <c r="CG9" s="392"/>
      <c r="CH9" s="392"/>
      <c r="CI9" s="392"/>
      <c r="CJ9" s="392"/>
      <c r="CK9" s="392"/>
      <c r="CL9" s="392"/>
      <c r="CM9" s="392"/>
      <c r="CN9" s="392"/>
      <c r="CO9" s="392"/>
      <c r="CP9" s="392"/>
      <c r="CQ9" s="392"/>
      <c r="CR9" s="392"/>
      <c r="CS9" s="473"/>
      <c r="CT9" s="429">
        <v>7.4</v>
      </c>
      <c r="CU9" s="430"/>
      <c r="CV9" s="430"/>
      <c r="CW9" s="430"/>
      <c r="CX9" s="430"/>
      <c r="CY9" s="430"/>
      <c r="CZ9" s="430"/>
      <c r="DA9" s="431"/>
      <c r="DB9" s="429">
        <v>9.1</v>
      </c>
      <c r="DC9" s="430"/>
      <c r="DD9" s="430"/>
      <c r="DE9" s="430"/>
      <c r="DF9" s="430"/>
      <c r="DG9" s="430"/>
      <c r="DH9" s="430"/>
      <c r="DI9" s="431"/>
    </row>
    <row r="10" spans="1:119" ht="18.75" customHeight="1" thickBot="1" x14ac:dyDescent="0.2">
      <c r="A10" s="163"/>
      <c r="B10" s="564"/>
      <c r="C10" s="565"/>
      <c r="D10" s="565"/>
      <c r="E10" s="565"/>
      <c r="F10" s="565"/>
      <c r="G10" s="565"/>
      <c r="H10" s="565"/>
      <c r="I10" s="565"/>
      <c r="J10" s="565"/>
      <c r="K10" s="483"/>
      <c r="L10" s="388" t="s">
        <v>113</v>
      </c>
      <c r="M10" s="389"/>
      <c r="N10" s="389"/>
      <c r="O10" s="389"/>
      <c r="P10" s="389"/>
      <c r="Q10" s="390"/>
      <c r="R10" s="385">
        <v>7265</v>
      </c>
      <c r="S10" s="386"/>
      <c r="T10" s="386"/>
      <c r="U10" s="386"/>
      <c r="V10" s="445"/>
      <c r="W10" s="573"/>
      <c r="X10" s="383"/>
      <c r="Y10" s="383"/>
      <c r="Z10" s="383"/>
      <c r="AA10" s="383"/>
      <c r="AB10" s="383"/>
      <c r="AC10" s="383"/>
      <c r="AD10" s="383"/>
      <c r="AE10" s="383"/>
      <c r="AF10" s="383"/>
      <c r="AG10" s="383"/>
      <c r="AH10" s="383"/>
      <c r="AI10" s="383"/>
      <c r="AJ10" s="383"/>
      <c r="AK10" s="383"/>
      <c r="AL10" s="574"/>
      <c r="AM10" s="489" t="s">
        <v>114</v>
      </c>
      <c r="AN10" s="389"/>
      <c r="AO10" s="389"/>
      <c r="AP10" s="389"/>
      <c r="AQ10" s="389"/>
      <c r="AR10" s="389"/>
      <c r="AS10" s="389"/>
      <c r="AT10" s="390"/>
      <c r="AU10" s="490" t="s">
        <v>110</v>
      </c>
      <c r="AV10" s="491"/>
      <c r="AW10" s="491"/>
      <c r="AX10" s="491"/>
      <c r="AY10" s="446" t="s">
        <v>115</v>
      </c>
      <c r="AZ10" s="447"/>
      <c r="BA10" s="447"/>
      <c r="BB10" s="447"/>
      <c r="BC10" s="447"/>
      <c r="BD10" s="447"/>
      <c r="BE10" s="447"/>
      <c r="BF10" s="447"/>
      <c r="BG10" s="447"/>
      <c r="BH10" s="447"/>
      <c r="BI10" s="447"/>
      <c r="BJ10" s="447"/>
      <c r="BK10" s="447"/>
      <c r="BL10" s="447"/>
      <c r="BM10" s="448"/>
      <c r="BN10" s="432">
        <v>4004</v>
      </c>
      <c r="BO10" s="433"/>
      <c r="BP10" s="433"/>
      <c r="BQ10" s="433"/>
      <c r="BR10" s="433"/>
      <c r="BS10" s="433"/>
      <c r="BT10" s="433"/>
      <c r="BU10" s="434"/>
      <c r="BV10" s="432">
        <v>2284</v>
      </c>
      <c r="BW10" s="433"/>
      <c r="BX10" s="433"/>
      <c r="BY10" s="433"/>
      <c r="BZ10" s="433"/>
      <c r="CA10" s="433"/>
      <c r="CB10" s="433"/>
      <c r="CC10" s="434"/>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64"/>
      <c r="C11" s="565"/>
      <c r="D11" s="565"/>
      <c r="E11" s="565"/>
      <c r="F11" s="565"/>
      <c r="G11" s="565"/>
      <c r="H11" s="565"/>
      <c r="I11" s="565"/>
      <c r="J11" s="565"/>
      <c r="K11" s="483"/>
      <c r="L11" s="393" t="s">
        <v>117</v>
      </c>
      <c r="M11" s="394"/>
      <c r="N11" s="394"/>
      <c r="O11" s="394"/>
      <c r="P11" s="394"/>
      <c r="Q11" s="395"/>
      <c r="R11" s="561" t="s">
        <v>118</v>
      </c>
      <c r="S11" s="562"/>
      <c r="T11" s="562"/>
      <c r="U11" s="562"/>
      <c r="V11" s="563"/>
      <c r="W11" s="573"/>
      <c r="X11" s="383"/>
      <c r="Y11" s="383"/>
      <c r="Z11" s="383"/>
      <c r="AA11" s="383"/>
      <c r="AB11" s="383"/>
      <c r="AC11" s="383"/>
      <c r="AD11" s="383"/>
      <c r="AE11" s="383"/>
      <c r="AF11" s="383"/>
      <c r="AG11" s="383"/>
      <c r="AH11" s="383"/>
      <c r="AI11" s="383"/>
      <c r="AJ11" s="383"/>
      <c r="AK11" s="383"/>
      <c r="AL11" s="574"/>
      <c r="AM11" s="489" t="s">
        <v>119</v>
      </c>
      <c r="AN11" s="389"/>
      <c r="AO11" s="389"/>
      <c r="AP11" s="389"/>
      <c r="AQ11" s="389"/>
      <c r="AR11" s="389"/>
      <c r="AS11" s="389"/>
      <c r="AT11" s="390"/>
      <c r="AU11" s="490" t="s">
        <v>110</v>
      </c>
      <c r="AV11" s="491"/>
      <c r="AW11" s="491"/>
      <c r="AX11" s="491"/>
      <c r="AY11" s="446" t="s">
        <v>120</v>
      </c>
      <c r="AZ11" s="447"/>
      <c r="BA11" s="447"/>
      <c r="BB11" s="447"/>
      <c r="BC11" s="447"/>
      <c r="BD11" s="447"/>
      <c r="BE11" s="447"/>
      <c r="BF11" s="447"/>
      <c r="BG11" s="447"/>
      <c r="BH11" s="447"/>
      <c r="BI11" s="447"/>
      <c r="BJ11" s="447"/>
      <c r="BK11" s="447"/>
      <c r="BL11" s="447"/>
      <c r="BM11" s="448"/>
      <c r="BN11" s="432">
        <v>0</v>
      </c>
      <c r="BO11" s="433"/>
      <c r="BP11" s="433"/>
      <c r="BQ11" s="433"/>
      <c r="BR11" s="433"/>
      <c r="BS11" s="433"/>
      <c r="BT11" s="433"/>
      <c r="BU11" s="434"/>
      <c r="BV11" s="432">
        <v>86093</v>
      </c>
      <c r="BW11" s="433"/>
      <c r="BX11" s="433"/>
      <c r="BY11" s="433"/>
      <c r="BZ11" s="433"/>
      <c r="CA11" s="433"/>
      <c r="CB11" s="433"/>
      <c r="CC11" s="434"/>
      <c r="CD11" s="472" t="s">
        <v>121</v>
      </c>
      <c r="CE11" s="392"/>
      <c r="CF11" s="392"/>
      <c r="CG11" s="392"/>
      <c r="CH11" s="392"/>
      <c r="CI11" s="392"/>
      <c r="CJ11" s="392"/>
      <c r="CK11" s="392"/>
      <c r="CL11" s="392"/>
      <c r="CM11" s="392"/>
      <c r="CN11" s="392"/>
      <c r="CO11" s="392"/>
      <c r="CP11" s="392"/>
      <c r="CQ11" s="392"/>
      <c r="CR11" s="392"/>
      <c r="CS11" s="473"/>
      <c r="CT11" s="535" t="s">
        <v>122</v>
      </c>
      <c r="CU11" s="536"/>
      <c r="CV11" s="536"/>
      <c r="CW11" s="536"/>
      <c r="CX11" s="536"/>
      <c r="CY11" s="536"/>
      <c r="CZ11" s="536"/>
      <c r="DA11" s="537"/>
      <c r="DB11" s="535" t="s">
        <v>122</v>
      </c>
      <c r="DC11" s="536"/>
      <c r="DD11" s="536"/>
      <c r="DE11" s="536"/>
      <c r="DF11" s="536"/>
      <c r="DG11" s="536"/>
      <c r="DH11" s="536"/>
      <c r="DI11" s="537"/>
    </row>
    <row r="12" spans="1:119" ht="18.75" customHeight="1" x14ac:dyDescent="0.15">
      <c r="A12" s="163"/>
      <c r="B12" s="538" t="s">
        <v>123</v>
      </c>
      <c r="C12" s="539"/>
      <c r="D12" s="539"/>
      <c r="E12" s="539"/>
      <c r="F12" s="539"/>
      <c r="G12" s="539"/>
      <c r="H12" s="539"/>
      <c r="I12" s="539"/>
      <c r="J12" s="539"/>
      <c r="K12" s="540"/>
      <c r="L12" s="547" t="s">
        <v>124</v>
      </c>
      <c r="M12" s="548"/>
      <c r="N12" s="548"/>
      <c r="O12" s="548"/>
      <c r="P12" s="548"/>
      <c r="Q12" s="549"/>
      <c r="R12" s="550">
        <v>6674</v>
      </c>
      <c r="S12" s="551"/>
      <c r="T12" s="551"/>
      <c r="U12" s="551"/>
      <c r="V12" s="552"/>
      <c r="W12" s="553" t="s">
        <v>1</v>
      </c>
      <c r="X12" s="491"/>
      <c r="Y12" s="491"/>
      <c r="Z12" s="491"/>
      <c r="AA12" s="491"/>
      <c r="AB12" s="554"/>
      <c r="AC12" s="555" t="s">
        <v>125</v>
      </c>
      <c r="AD12" s="556"/>
      <c r="AE12" s="556"/>
      <c r="AF12" s="556"/>
      <c r="AG12" s="557"/>
      <c r="AH12" s="555" t="s">
        <v>126</v>
      </c>
      <c r="AI12" s="556"/>
      <c r="AJ12" s="556"/>
      <c r="AK12" s="556"/>
      <c r="AL12" s="558"/>
      <c r="AM12" s="489" t="s">
        <v>127</v>
      </c>
      <c r="AN12" s="389"/>
      <c r="AO12" s="389"/>
      <c r="AP12" s="389"/>
      <c r="AQ12" s="389"/>
      <c r="AR12" s="389"/>
      <c r="AS12" s="389"/>
      <c r="AT12" s="390"/>
      <c r="AU12" s="490" t="s">
        <v>90</v>
      </c>
      <c r="AV12" s="491"/>
      <c r="AW12" s="491"/>
      <c r="AX12" s="491"/>
      <c r="AY12" s="446" t="s">
        <v>128</v>
      </c>
      <c r="AZ12" s="447"/>
      <c r="BA12" s="447"/>
      <c r="BB12" s="447"/>
      <c r="BC12" s="447"/>
      <c r="BD12" s="447"/>
      <c r="BE12" s="447"/>
      <c r="BF12" s="447"/>
      <c r="BG12" s="447"/>
      <c r="BH12" s="447"/>
      <c r="BI12" s="447"/>
      <c r="BJ12" s="447"/>
      <c r="BK12" s="447"/>
      <c r="BL12" s="447"/>
      <c r="BM12" s="448"/>
      <c r="BN12" s="432">
        <v>0</v>
      </c>
      <c r="BO12" s="433"/>
      <c r="BP12" s="433"/>
      <c r="BQ12" s="433"/>
      <c r="BR12" s="433"/>
      <c r="BS12" s="433"/>
      <c r="BT12" s="433"/>
      <c r="BU12" s="434"/>
      <c r="BV12" s="432">
        <v>10000</v>
      </c>
      <c r="BW12" s="433"/>
      <c r="BX12" s="433"/>
      <c r="BY12" s="433"/>
      <c r="BZ12" s="433"/>
      <c r="CA12" s="433"/>
      <c r="CB12" s="433"/>
      <c r="CC12" s="434"/>
      <c r="CD12" s="472" t="s">
        <v>129</v>
      </c>
      <c r="CE12" s="392"/>
      <c r="CF12" s="392"/>
      <c r="CG12" s="392"/>
      <c r="CH12" s="392"/>
      <c r="CI12" s="392"/>
      <c r="CJ12" s="392"/>
      <c r="CK12" s="392"/>
      <c r="CL12" s="392"/>
      <c r="CM12" s="392"/>
      <c r="CN12" s="392"/>
      <c r="CO12" s="392"/>
      <c r="CP12" s="392"/>
      <c r="CQ12" s="392"/>
      <c r="CR12" s="392"/>
      <c r="CS12" s="473"/>
      <c r="CT12" s="535" t="s">
        <v>122</v>
      </c>
      <c r="CU12" s="536"/>
      <c r="CV12" s="536"/>
      <c r="CW12" s="536"/>
      <c r="CX12" s="536"/>
      <c r="CY12" s="536"/>
      <c r="CZ12" s="536"/>
      <c r="DA12" s="537"/>
      <c r="DB12" s="535" t="s">
        <v>122</v>
      </c>
      <c r="DC12" s="536"/>
      <c r="DD12" s="536"/>
      <c r="DE12" s="536"/>
      <c r="DF12" s="536"/>
      <c r="DG12" s="536"/>
      <c r="DH12" s="536"/>
      <c r="DI12" s="537"/>
    </row>
    <row r="13" spans="1:119" ht="18.75" customHeight="1" x14ac:dyDescent="0.15">
      <c r="A13" s="163"/>
      <c r="B13" s="541"/>
      <c r="C13" s="542"/>
      <c r="D13" s="542"/>
      <c r="E13" s="542"/>
      <c r="F13" s="542"/>
      <c r="G13" s="542"/>
      <c r="H13" s="542"/>
      <c r="I13" s="542"/>
      <c r="J13" s="542"/>
      <c r="K13" s="543"/>
      <c r="L13" s="178"/>
      <c r="M13" s="516" t="s">
        <v>130</v>
      </c>
      <c r="N13" s="517"/>
      <c r="O13" s="517"/>
      <c r="P13" s="517"/>
      <c r="Q13" s="518"/>
      <c r="R13" s="519">
        <v>6502</v>
      </c>
      <c r="S13" s="520"/>
      <c r="T13" s="520"/>
      <c r="U13" s="520"/>
      <c r="V13" s="521"/>
      <c r="W13" s="522" t="s">
        <v>131</v>
      </c>
      <c r="X13" s="418"/>
      <c r="Y13" s="418"/>
      <c r="Z13" s="418"/>
      <c r="AA13" s="418"/>
      <c r="AB13" s="419"/>
      <c r="AC13" s="385">
        <v>589</v>
      </c>
      <c r="AD13" s="386"/>
      <c r="AE13" s="386"/>
      <c r="AF13" s="386"/>
      <c r="AG13" s="387"/>
      <c r="AH13" s="385">
        <v>713</v>
      </c>
      <c r="AI13" s="386"/>
      <c r="AJ13" s="386"/>
      <c r="AK13" s="386"/>
      <c r="AL13" s="445"/>
      <c r="AM13" s="489" t="s">
        <v>132</v>
      </c>
      <c r="AN13" s="389"/>
      <c r="AO13" s="389"/>
      <c r="AP13" s="389"/>
      <c r="AQ13" s="389"/>
      <c r="AR13" s="389"/>
      <c r="AS13" s="389"/>
      <c r="AT13" s="390"/>
      <c r="AU13" s="490" t="s">
        <v>110</v>
      </c>
      <c r="AV13" s="491"/>
      <c r="AW13" s="491"/>
      <c r="AX13" s="491"/>
      <c r="AY13" s="446" t="s">
        <v>133</v>
      </c>
      <c r="AZ13" s="447"/>
      <c r="BA13" s="447"/>
      <c r="BB13" s="447"/>
      <c r="BC13" s="447"/>
      <c r="BD13" s="447"/>
      <c r="BE13" s="447"/>
      <c r="BF13" s="447"/>
      <c r="BG13" s="447"/>
      <c r="BH13" s="447"/>
      <c r="BI13" s="447"/>
      <c r="BJ13" s="447"/>
      <c r="BK13" s="447"/>
      <c r="BL13" s="447"/>
      <c r="BM13" s="448"/>
      <c r="BN13" s="432">
        <v>-163962</v>
      </c>
      <c r="BO13" s="433"/>
      <c r="BP13" s="433"/>
      <c r="BQ13" s="433"/>
      <c r="BR13" s="433"/>
      <c r="BS13" s="433"/>
      <c r="BT13" s="433"/>
      <c r="BU13" s="434"/>
      <c r="BV13" s="432">
        <v>111089</v>
      </c>
      <c r="BW13" s="433"/>
      <c r="BX13" s="433"/>
      <c r="BY13" s="433"/>
      <c r="BZ13" s="433"/>
      <c r="CA13" s="433"/>
      <c r="CB13" s="433"/>
      <c r="CC13" s="434"/>
      <c r="CD13" s="472" t="s">
        <v>134</v>
      </c>
      <c r="CE13" s="392"/>
      <c r="CF13" s="392"/>
      <c r="CG13" s="392"/>
      <c r="CH13" s="392"/>
      <c r="CI13" s="392"/>
      <c r="CJ13" s="392"/>
      <c r="CK13" s="392"/>
      <c r="CL13" s="392"/>
      <c r="CM13" s="392"/>
      <c r="CN13" s="392"/>
      <c r="CO13" s="392"/>
      <c r="CP13" s="392"/>
      <c r="CQ13" s="392"/>
      <c r="CR13" s="392"/>
      <c r="CS13" s="473"/>
      <c r="CT13" s="429">
        <v>7.7</v>
      </c>
      <c r="CU13" s="430"/>
      <c r="CV13" s="430"/>
      <c r="CW13" s="430"/>
      <c r="CX13" s="430"/>
      <c r="CY13" s="430"/>
      <c r="CZ13" s="430"/>
      <c r="DA13" s="431"/>
      <c r="DB13" s="429">
        <v>7.8</v>
      </c>
      <c r="DC13" s="430"/>
      <c r="DD13" s="430"/>
      <c r="DE13" s="430"/>
      <c r="DF13" s="430"/>
      <c r="DG13" s="430"/>
      <c r="DH13" s="430"/>
      <c r="DI13" s="431"/>
    </row>
    <row r="14" spans="1:119" ht="18.75" customHeight="1" thickBot="1" x14ac:dyDescent="0.2">
      <c r="A14" s="163"/>
      <c r="B14" s="541"/>
      <c r="C14" s="542"/>
      <c r="D14" s="542"/>
      <c r="E14" s="542"/>
      <c r="F14" s="542"/>
      <c r="G14" s="542"/>
      <c r="H14" s="542"/>
      <c r="I14" s="542"/>
      <c r="J14" s="542"/>
      <c r="K14" s="543"/>
      <c r="L14" s="506" t="s">
        <v>135</v>
      </c>
      <c r="M14" s="559"/>
      <c r="N14" s="559"/>
      <c r="O14" s="559"/>
      <c r="P14" s="559"/>
      <c r="Q14" s="560"/>
      <c r="R14" s="519">
        <v>6724</v>
      </c>
      <c r="S14" s="520"/>
      <c r="T14" s="520"/>
      <c r="U14" s="520"/>
      <c r="V14" s="521"/>
      <c r="W14" s="523"/>
      <c r="X14" s="421"/>
      <c r="Y14" s="421"/>
      <c r="Z14" s="421"/>
      <c r="AA14" s="421"/>
      <c r="AB14" s="422"/>
      <c r="AC14" s="512">
        <v>16.3</v>
      </c>
      <c r="AD14" s="513"/>
      <c r="AE14" s="513"/>
      <c r="AF14" s="513"/>
      <c r="AG14" s="514"/>
      <c r="AH14" s="512">
        <v>17.899999999999999</v>
      </c>
      <c r="AI14" s="513"/>
      <c r="AJ14" s="513"/>
      <c r="AK14" s="513"/>
      <c r="AL14" s="515"/>
      <c r="AM14" s="489"/>
      <c r="AN14" s="389"/>
      <c r="AO14" s="389"/>
      <c r="AP14" s="389"/>
      <c r="AQ14" s="389"/>
      <c r="AR14" s="389"/>
      <c r="AS14" s="389"/>
      <c r="AT14" s="390"/>
      <c r="AU14" s="490"/>
      <c r="AV14" s="491"/>
      <c r="AW14" s="491"/>
      <c r="AX14" s="491"/>
      <c r="AY14" s="446"/>
      <c r="AZ14" s="447"/>
      <c r="BA14" s="447"/>
      <c r="BB14" s="447"/>
      <c r="BC14" s="447"/>
      <c r="BD14" s="447"/>
      <c r="BE14" s="447"/>
      <c r="BF14" s="447"/>
      <c r="BG14" s="447"/>
      <c r="BH14" s="447"/>
      <c r="BI14" s="447"/>
      <c r="BJ14" s="447"/>
      <c r="BK14" s="447"/>
      <c r="BL14" s="447"/>
      <c r="BM14" s="448"/>
      <c r="BN14" s="432"/>
      <c r="BO14" s="433"/>
      <c r="BP14" s="433"/>
      <c r="BQ14" s="433"/>
      <c r="BR14" s="433"/>
      <c r="BS14" s="433"/>
      <c r="BT14" s="433"/>
      <c r="BU14" s="434"/>
      <c r="BV14" s="432"/>
      <c r="BW14" s="433"/>
      <c r="BX14" s="433"/>
      <c r="BY14" s="433"/>
      <c r="BZ14" s="433"/>
      <c r="CA14" s="433"/>
      <c r="CB14" s="433"/>
      <c r="CC14" s="434"/>
      <c r="CD14" s="469" t="s">
        <v>136</v>
      </c>
      <c r="CE14" s="470"/>
      <c r="CF14" s="470"/>
      <c r="CG14" s="470"/>
      <c r="CH14" s="470"/>
      <c r="CI14" s="470"/>
      <c r="CJ14" s="470"/>
      <c r="CK14" s="470"/>
      <c r="CL14" s="470"/>
      <c r="CM14" s="470"/>
      <c r="CN14" s="470"/>
      <c r="CO14" s="470"/>
      <c r="CP14" s="470"/>
      <c r="CQ14" s="470"/>
      <c r="CR14" s="470"/>
      <c r="CS14" s="471"/>
      <c r="CT14" s="529" t="s">
        <v>122</v>
      </c>
      <c r="CU14" s="530"/>
      <c r="CV14" s="530"/>
      <c r="CW14" s="530"/>
      <c r="CX14" s="530"/>
      <c r="CY14" s="530"/>
      <c r="CZ14" s="530"/>
      <c r="DA14" s="531"/>
      <c r="DB14" s="529" t="s">
        <v>122</v>
      </c>
      <c r="DC14" s="530"/>
      <c r="DD14" s="530"/>
      <c r="DE14" s="530"/>
      <c r="DF14" s="530"/>
      <c r="DG14" s="530"/>
      <c r="DH14" s="530"/>
      <c r="DI14" s="531"/>
    </row>
    <row r="15" spans="1:119" ht="18.75" customHeight="1" x14ac:dyDescent="0.15">
      <c r="A15" s="163"/>
      <c r="B15" s="541"/>
      <c r="C15" s="542"/>
      <c r="D15" s="542"/>
      <c r="E15" s="542"/>
      <c r="F15" s="542"/>
      <c r="G15" s="542"/>
      <c r="H15" s="542"/>
      <c r="I15" s="542"/>
      <c r="J15" s="542"/>
      <c r="K15" s="543"/>
      <c r="L15" s="178"/>
      <c r="M15" s="516" t="s">
        <v>130</v>
      </c>
      <c r="N15" s="517"/>
      <c r="O15" s="517"/>
      <c r="P15" s="517"/>
      <c r="Q15" s="518"/>
      <c r="R15" s="519">
        <v>6593</v>
      </c>
      <c r="S15" s="520"/>
      <c r="T15" s="520"/>
      <c r="U15" s="520"/>
      <c r="V15" s="521"/>
      <c r="W15" s="522" t="s">
        <v>137</v>
      </c>
      <c r="X15" s="418"/>
      <c r="Y15" s="418"/>
      <c r="Z15" s="418"/>
      <c r="AA15" s="418"/>
      <c r="AB15" s="419"/>
      <c r="AC15" s="385">
        <v>978</v>
      </c>
      <c r="AD15" s="386"/>
      <c r="AE15" s="386"/>
      <c r="AF15" s="386"/>
      <c r="AG15" s="387"/>
      <c r="AH15" s="385">
        <v>1067</v>
      </c>
      <c r="AI15" s="386"/>
      <c r="AJ15" s="386"/>
      <c r="AK15" s="386"/>
      <c r="AL15" s="445"/>
      <c r="AM15" s="489"/>
      <c r="AN15" s="389"/>
      <c r="AO15" s="389"/>
      <c r="AP15" s="389"/>
      <c r="AQ15" s="389"/>
      <c r="AR15" s="389"/>
      <c r="AS15" s="389"/>
      <c r="AT15" s="390"/>
      <c r="AU15" s="490"/>
      <c r="AV15" s="491"/>
      <c r="AW15" s="491"/>
      <c r="AX15" s="491"/>
      <c r="AY15" s="458" t="s">
        <v>138</v>
      </c>
      <c r="AZ15" s="459"/>
      <c r="BA15" s="459"/>
      <c r="BB15" s="459"/>
      <c r="BC15" s="459"/>
      <c r="BD15" s="459"/>
      <c r="BE15" s="459"/>
      <c r="BF15" s="459"/>
      <c r="BG15" s="459"/>
      <c r="BH15" s="459"/>
      <c r="BI15" s="459"/>
      <c r="BJ15" s="459"/>
      <c r="BK15" s="459"/>
      <c r="BL15" s="459"/>
      <c r="BM15" s="460"/>
      <c r="BN15" s="461">
        <v>913612</v>
      </c>
      <c r="BO15" s="462"/>
      <c r="BP15" s="462"/>
      <c r="BQ15" s="462"/>
      <c r="BR15" s="462"/>
      <c r="BS15" s="462"/>
      <c r="BT15" s="462"/>
      <c r="BU15" s="463"/>
      <c r="BV15" s="461">
        <v>901492</v>
      </c>
      <c r="BW15" s="462"/>
      <c r="BX15" s="462"/>
      <c r="BY15" s="462"/>
      <c r="BZ15" s="462"/>
      <c r="CA15" s="462"/>
      <c r="CB15" s="462"/>
      <c r="CC15" s="463"/>
      <c r="CD15" s="532" t="s">
        <v>139</v>
      </c>
      <c r="CE15" s="533"/>
      <c r="CF15" s="533"/>
      <c r="CG15" s="533"/>
      <c r="CH15" s="533"/>
      <c r="CI15" s="533"/>
      <c r="CJ15" s="533"/>
      <c r="CK15" s="533"/>
      <c r="CL15" s="533"/>
      <c r="CM15" s="533"/>
      <c r="CN15" s="533"/>
      <c r="CO15" s="533"/>
      <c r="CP15" s="533"/>
      <c r="CQ15" s="533"/>
      <c r="CR15" s="533"/>
      <c r="CS15" s="534"/>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41"/>
      <c r="C16" s="542"/>
      <c r="D16" s="542"/>
      <c r="E16" s="542"/>
      <c r="F16" s="542"/>
      <c r="G16" s="542"/>
      <c r="H16" s="542"/>
      <c r="I16" s="542"/>
      <c r="J16" s="542"/>
      <c r="K16" s="543"/>
      <c r="L16" s="506" t="s">
        <v>140</v>
      </c>
      <c r="M16" s="507"/>
      <c r="N16" s="507"/>
      <c r="O16" s="507"/>
      <c r="P16" s="507"/>
      <c r="Q16" s="508"/>
      <c r="R16" s="509" t="s">
        <v>141</v>
      </c>
      <c r="S16" s="510"/>
      <c r="T16" s="510"/>
      <c r="U16" s="510"/>
      <c r="V16" s="511"/>
      <c r="W16" s="523"/>
      <c r="X16" s="421"/>
      <c r="Y16" s="421"/>
      <c r="Z16" s="421"/>
      <c r="AA16" s="421"/>
      <c r="AB16" s="422"/>
      <c r="AC16" s="512">
        <v>27.1</v>
      </c>
      <c r="AD16" s="513"/>
      <c r="AE16" s="513"/>
      <c r="AF16" s="513"/>
      <c r="AG16" s="514"/>
      <c r="AH16" s="512">
        <v>26.8</v>
      </c>
      <c r="AI16" s="513"/>
      <c r="AJ16" s="513"/>
      <c r="AK16" s="513"/>
      <c r="AL16" s="515"/>
      <c r="AM16" s="489"/>
      <c r="AN16" s="389"/>
      <c r="AO16" s="389"/>
      <c r="AP16" s="389"/>
      <c r="AQ16" s="389"/>
      <c r="AR16" s="389"/>
      <c r="AS16" s="389"/>
      <c r="AT16" s="390"/>
      <c r="AU16" s="490"/>
      <c r="AV16" s="491"/>
      <c r="AW16" s="491"/>
      <c r="AX16" s="491"/>
      <c r="AY16" s="446" t="s">
        <v>142</v>
      </c>
      <c r="AZ16" s="447"/>
      <c r="BA16" s="447"/>
      <c r="BB16" s="447"/>
      <c r="BC16" s="447"/>
      <c r="BD16" s="447"/>
      <c r="BE16" s="447"/>
      <c r="BF16" s="447"/>
      <c r="BG16" s="447"/>
      <c r="BH16" s="447"/>
      <c r="BI16" s="447"/>
      <c r="BJ16" s="447"/>
      <c r="BK16" s="447"/>
      <c r="BL16" s="447"/>
      <c r="BM16" s="448"/>
      <c r="BN16" s="432">
        <v>2931976</v>
      </c>
      <c r="BO16" s="433"/>
      <c r="BP16" s="433"/>
      <c r="BQ16" s="433"/>
      <c r="BR16" s="433"/>
      <c r="BS16" s="433"/>
      <c r="BT16" s="433"/>
      <c r="BU16" s="434"/>
      <c r="BV16" s="432">
        <v>2803867</v>
      </c>
      <c r="BW16" s="433"/>
      <c r="BX16" s="433"/>
      <c r="BY16" s="433"/>
      <c r="BZ16" s="433"/>
      <c r="CA16" s="433"/>
      <c r="CB16" s="433"/>
      <c r="CC16" s="434"/>
      <c r="CD16" s="172"/>
      <c r="CE16" s="464"/>
      <c r="CF16" s="464"/>
      <c r="CG16" s="464"/>
      <c r="CH16" s="464"/>
      <c r="CI16" s="464"/>
      <c r="CJ16" s="464"/>
      <c r="CK16" s="464"/>
      <c r="CL16" s="464"/>
      <c r="CM16" s="464"/>
      <c r="CN16" s="464"/>
      <c r="CO16" s="464"/>
      <c r="CP16" s="464"/>
      <c r="CQ16" s="464"/>
      <c r="CR16" s="464"/>
      <c r="CS16" s="465"/>
      <c r="CT16" s="429"/>
      <c r="CU16" s="430"/>
      <c r="CV16" s="430"/>
      <c r="CW16" s="430"/>
      <c r="CX16" s="430"/>
      <c r="CY16" s="430"/>
      <c r="CZ16" s="430"/>
      <c r="DA16" s="431"/>
      <c r="DB16" s="429"/>
      <c r="DC16" s="430"/>
      <c r="DD16" s="430"/>
      <c r="DE16" s="430"/>
      <c r="DF16" s="430"/>
      <c r="DG16" s="430"/>
      <c r="DH16" s="430"/>
      <c r="DI16" s="431"/>
    </row>
    <row r="17" spans="1:113" ht="18.75" customHeight="1" thickBot="1" x14ac:dyDescent="0.2">
      <c r="A17" s="163"/>
      <c r="B17" s="544"/>
      <c r="C17" s="545"/>
      <c r="D17" s="545"/>
      <c r="E17" s="545"/>
      <c r="F17" s="545"/>
      <c r="G17" s="545"/>
      <c r="H17" s="545"/>
      <c r="I17" s="545"/>
      <c r="J17" s="545"/>
      <c r="K17" s="546"/>
      <c r="L17" s="182"/>
      <c r="M17" s="525" t="s">
        <v>143</v>
      </c>
      <c r="N17" s="526"/>
      <c r="O17" s="526"/>
      <c r="P17" s="526"/>
      <c r="Q17" s="527"/>
      <c r="R17" s="509" t="s">
        <v>144</v>
      </c>
      <c r="S17" s="510"/>
      <c r="T17" s="510"/>
      <c r="U17" s="510"/>
      <c r="V17" s="511"/>
      <c r="W17" s="522" t="s">
        <v>145</v>
      </c>
      <c r="X17" s="418"/>
      <c r="Y17" s="418"/>
      <c r="Z17" s="418"/>
      <c r="AA17" s="418"/>
      <c r="AB17" s="419"/>
      <c r="AC17" s="385">
        <v>2039</v>
      </c>
      <c r="AD17" s="386"/>
      <c r="AE17" s="386"/>
      <c r="AF17" s="386"/>
      <c r="AG17" s="387"/>
      <c r="AH17" s="385">
        <v>2208</v>
      </c>
      <c r="AI17" s="386"/>
      <c r="AJ17" s="386"/>
      <c r="AK17" s="386"/>
      <c r="AL17" s="445"/>
      <c r="AM17" s="489"/>
      <c r="AN17" s="389"/>
      <c r="AO17" s="389"/>
      <c r="AP17" s="389"/>
      <c r="AQ17" s="389"/>
      <c r="AR17" s="389"/>
      <c r="AS17" s="389"/>
      <c r="AT17" s="390"/>
      <c r="AU17" s="490"/>
      <c r="AV17" s="491"/>
      <c r="AW17" s="491"/>
      <c r="AX17" s="491"/>
      <c r="AY17" s="446" t="s">
        <v>146</v>
      </c>
      <c r="AZ17" s="447"/>
      <c r="BA17" s="447"/>
      <c r="BB17" s="447"/>
      <c r="BC17" s="447"/>
      <c r="BD17" s="447"/>
      <c r="BE17" s="447"/>
      <c r="BF17" s="447"/>
      <c r="BG17" s="447"/>
      <c r="BH17" s="447"/>
      <c r="BI17" s="447"/>
      <c r="BJ17" s="447"/>
      <c r="BK17" s="447"/>
      <c r="BL17" s="447"/>
      <c r="BM17" s="448"/>
      <c r="BN17" s="432">
        <v>1141175</v>
      </c>
      <c r="BO17" s="433"/>
      <c r="BP17" s="433"/>
      <c r="BQ17" s="433"/>
      <c r="BR17" s="433"/>
      <c r="BS17" s="433"/>
      <c r="BT17" s="433"/>
      <c r="BU17" s="434"/>
      <c r="BV17" s="432">
        <v>1123801</v>
      </c>
      <c r="BW17" s="433"/>
      <c r="BX17" s="433"/>
      <c r="BY17" s="433"/>
      <c r="BZ17" s="433"/>
      <c r="CA17" s="433"/>
      <c r="CB17" s="433"/>
      <c r="CC17" s="434"/>
      <c r="CD17" s="172"/>
      <c r="CE17" s="464"/>
      <c r="CF17" s="464"/>
      <c r="CG17" s="464"/>
      <c r="CH17" s="464"/>
      <c r="CI17" s="464"/>
      <c r="CJ17" s="464"/>
      <c r="CK17" s="464"/>
      <c r="CL17" s="464"/>
      <c r="CM17" s="464"/>
      <c r="CN17" s="464"/>
      <c r="CO17" s="464"/>
      <c r="CP17" s="464"/>
      <c r="CQ17" s="464"/>
      <c r="CR17" s="464"/>
      <c r="CS17" s="465"/>
      <c r="CT17" s="429"/>
      <c r="CU17" s="430"/>
      <c r="CV17" s="430"/>
      <c r="CW17" s="430"/>
      <c r="CX17" s="430"/>
      <c r="CY17" s="430"/>
      <c r="CZ17" s="430"/>
      <c r="DA17" s="431"/>
      <c r="DB17" s="429"/>
      <c r="DC17" s="430"/>
      <c r="DD17" s="430"/>
      <c r="DE17" s="430"/>
      <c r="DF17" s="430"/>
      <c r="DG17" s="430"/>
      <c r="DH17" s="430"/>
      <c r="DI17" s="431"/>
    </row>
    <row r="18" spans="1:113" ht="18.75" customHeight="1" thickBot="1" x14ac:dyDescent="0.2">
      <c r="A18" s="163"/>
      <c r="B18" s="482" t="s">
        <v>147</v>
      </c>
      <c r="C18" s="483"/>
      <c r="D18" s="483"/>
      <c r="E18" s="484"/>
      <c r="F18" s="484"/>
      <c r="G18" s="484"/>
      <c r="H18" s="484"/>
      <c r="I18" s="484"/>
      <c r="J18" s="484"/>
      <c r="K18" s="484"/>
      <c r="L18" s="485">
        <v>66.87</v>
      </c>
      <c r="M18" s="485"/>
      <c r="N18" s="485"/>
      <c r="O18" s="485"/>
      <c r="P18" s="485"/>
      <c r="Q18" s="485"/>
      <c r="R18" s="486"/>
      <c r="S18" s="486"/>
      <c r="T18" s="486"/>
      <c r="U18" s="486"/>
      <c r="V18" s="487"/>
      <c r="W18" s="503"/>
      <c r="X18" s="504"/>
      <c r="Y18" s="504"/>
      <c r="Z18" s="504"/>
      <c r="AA18" s="504"/>
      <c r="AB18" s="528"/>
      <c r="AC18" s="402">
        <v>56.5</v>
      </c>
      <c r="AD18" s="403"/>
      <c r="AE18" s="403"/>
      <c r="AF18" s="403"/>
      <c r="AG18" s="488"/>
      <c r="AH18" s="402">
        <v>55.4</v>
      </c>
      <c r="AI18" s="403"/>
      <c r="AJ18" s="403"/>
      <c r="AK18" s="403"/>
      <c r="AL18" s="404"/>
      <c r="AM18" s="489"/>
      <c r="AN18" s="389"/>
      <c r="AO18" s="389"/>
      <c r="AP18" s="389"/>
      <c r="AQ18" s="389"/>
      <c r="AR18" s="389"/>
      <c r="AS18" s="389"/>
      <c r="AT18" s="390"/>
      <c r="AU18" s="490"/>
      <c r="AV18" s="491"/>
      <c r="AW18" s="491"/>
      <c r="AX18" s="491"/>
      <c r="AY18" s="446" t="s">
        <v>148</v>
      </c>
      <c r="AZ18" s="447"/>
      <c r="BA18" s="447"/>
      <c r="BB18" s="447"/>
      <c r="BC18" s="447"/>
      <c r="BD18" s="447"/>
      <c r="BE18" s="447"/>
      <c r="BF18" s="447"/>
      <c r="BG18" s="447"/>
      <c r="BH18" s="447"/>
      <c r="BI18" s="447"/>
      <c r="BJ18" s="447"/>
      <c r="BK18" s="447"/>
      <c r="BL18" s="447"/>
      <c r="BM18" s="448"/>
      <c r="BN18" s="432">
        <v>2912884</v>
      </c>
      <c r="BO18" s="433"/>
      <c r="BP18" s="433"/>
      <c r="BQ18" s="433"/>
      <c r="BR18" s="433"/>
      <c r="BS18" s="433"/>
      <c r="BT18" s="433"/>
      <c r="BU18" s="434"/>
      <c r="BV18" s="432">
        <v>2870170</v>
      </c>
      <c r="BW18" s="433"/>
      <c r="BX18" s="433"/>
      <c r="BY18" s="433"/>
      <c r="BZ18" s="433"/>
      <c r="CA18" s="433"/>
      <c r="CB18" s="433"/>
      <c r="CC18" s="434"/>
      <c r="CD18" s="172"/>
      <c r="CE18" s="464"/>
      <c r="CF18" s="464"/>
      <c r="CG18" s="464"/>
      <c r="CH18" s="464"/>
      <c r="CI18" s="464"/>
      <c r="CJ18" s="464"/>
      <c r="CK18" s="464"/>
      <c r="CL18" s="464"/>
      <c r="CM18" s="464"/>
      <c r="CN18" s="464"/>
      <c r="CO18" s="464"/>
      <c r="CP18" s="464"/>
      <c r="CQ18" s="464"/>
      <c r="CR18" s="464"/>
      <c r="CS18" s="465"/>
      <c r="CT18" s="429"/>
      <c r="CU18" s="430"/>
      <c r="CV18" s="430"/>
      <c r="CW18" s="430"/>
      <c r="CX18" s="430"/>
      <c r="CY18" s="430"/>
      <c r="CZ18" s="430"/>
      <c r="DA18" s="431"/>
      <c r="DB18" s="429"/>
      <c r="DC18" s="430"/>
      <c r="DD18" s="430"/>
      <c r="DE18" s="430"/>
      <c r="DF18" s="430"/>
      <c r="DG18" s="430"/>
      <c r="DH18" s="430"/>
      <c r="DI18" s="431"/>
    </row>
    <row r="19" spans="1:113" ht="18.75" customHeight="1" thickBot="1" x14ac:dyDescent="0.2">
      <c r="A19" s="163"/>
      <c r="B19" s="482" t="s">
        <v>149</v>
      </c>
      <c r="C19" s="483"/>
      <c r="D19" s="483"/>
      <c r="E19" s="484"/>
      <c r="F19" s="484"/>
      <c r="G19" s="484"/>
      <c r="H19" s="484"/>
      <c r="I19" s="484"/>
      <c r="J19" s="484"/>
      <c r="K19" s="484"/>
      <c r="L19" s="492">
        <v>99</v>
      </c>
      <c r="M19" s="492"/>
      <c r="N19" s="492"/>
      <c r="O19" s="492"/>
      <c r="P19" s="492"/>
      <c r="Q19" s="492"/>
      <c r="R19" s="493"/>
      <c r="S19" s="493"/>
      <c r="T19" s="493"/>
      <c r="U19" s="493"/>
      <c r="V19" s="494"/>
      <c r="W19" s="501"/>
      <c r="X19" s="502"/>
      <c r="Y19" s="502"/>
      <c r="Z19" s="502"/>
      <c r="AA19" s="502"/>
      <c r="AB19" s="502"/>
      <c r="AC19" s="505"/>
      <c r="AD19" s="505"/>
      <c r="AE19" s="505"/>
      <c r="AF19" s="505"/>
      <c r="AG19" s="505"/>
      <c r="AH19" s="505"/>
      <c r="AI19" s="505"/>
      <c r="AJ19" s="505"/>
      <c r="AK19" s="505"/>
      <c r="AL19" s="524"/>
      <c r="AM19" s="489"/>
      <c r="AN19" s="389"/>
      <c r="AO19" s="389"/>
      <c r="AP19" s="389"/>
      <c r="AQ19" s="389"/>
      <c r="AR19" s="389"/>
      <c r="AS19" s="389"/>
      <c r="AT19" s="390"/>
      <c r="AU19" s="490"/>
      <c r="AV19" s="491"/>
      <c r="AW19" s="491"/>
      <c r="AX19" s="491"/>
      <c r="AY19" s="446" t="s">
        <v>150</v>
      </c>
      <c r="AZ19" s="447"/>
      <c r="BA19" s="447"/>
      <c r="BB19" s="447"/>
      <c r="BC19" s="447"/>
      <c r="BD19" s="447"/>
      <c r="BE19" s="447"/>
      <c r="BF19" s="447"/>
      <c r="BG19" s="447"/>
      <c r="BH19" s="447"/>
      <c r="BI19" s="447"/>
      <c r="BJ19" s="447"/>
      <c r="BK19" s="447"/>
      <c r="BL19" s="447"/>
      <c r="BM19" s="448"/>
      <c r="BN19" s="432">
        <v>4543184</v>
      </c>
      <c r="BO19" s="433"/>
      <c r="BP19" s="433"/>
      <c r="BQ19" s="433"/>
      <c r="BR19" s="433"/>
      <c r="BS19" s="433"/>
      <c r="BT19" s="433"/>
      <c r="BU19" s="434"/>
      <c r="BV19" s="432">
        <v>4531551</v>
      </c>
      <c r="BW19" s="433"/>
      <c r="BX19" s="433"/>
      <c r="BY19" s="433"/>
      <c r="BZ19" s="433"/>
      <c r="CA19" s="433"/>
      <c r="CB19" s="433"/>
      <c r="CC19" s="434"/>
      <c r="CD19" s="172"/>
      <c r="CE19" s="464"/>
      <c r="CF19" s="464"/>
      <c r="CG19" s="464"/>
      <c r="CH19" s="464"/>
      <c r="CI19" s="464"/>
      <c r="CJ19" s="464"/>
      <c r="CK19" s="464"/>
      <c r="CL19" s="464"/>
      <c r="CM19" s="464"/>
      <c r="CN19" s="464"/>
      <c r="CO19" s="464"/>
      <c r="CP19" s="464"/>
      <c r="CQ19" s="464"/>
      <c r="CR19" s="464"/>
      <c r="CS19" s="465"/>
      <c r="CT19" s="429"/>
      <c r="CU19" s="430"/>
      <c r="CV19" s="430"/>
      <c r="CW19" s="430"/>
      <c r="CX19" s="430"/>
      <c r="CY19" s="430"/>
      <c r="CZ19" s="430"/>
      <c r="DA19" s="431"/>
      <c r="DB19" s="429"/>
      <c r="DC19" s="430"/>
      <c r="DD19" s="430"/>
      <c r="DE19" s="430"/>
      <c r="DF19" s="430"/>
      <c r="DG19" s="430"/>
      <c r="DH19" s="430"/>
      <c r="DI19" s="431"/>
    </row>
    <row r="20" spans="1:113" ht="18.75" customHeight="1" thickBot="1" x14ac:dyDescent="0.2">
      <c r="A20" s="163"/>
      <c r="B20" s="482" t="s">
        <v>151</v>
      </c>
      <c r="C20" s="483"/>
      <c r="D20" s="483"/>
      <c r="E20" s="484"/>
      <c r="F20" s="484"/>
      <c r="G20" s="484"/>
      <c r="H20" s="484"/>
      <c r="I20" s="484"/>
      <c r="J20" s="484"/>
      <c r="K20" s="484"/>
      <c r="L20" s="492">
        <v>2606</v>
      </c>
      <c r="M20" s="492"/>
      <c r="N20" s="492"/>
      <c r="O20" s="492"/>
      <c r="P20" s="492"/>
      <c r="Q20" s="492"/>
      <c r="R20" s="493"/>
      <c r="S20" s="493"/>
      <c r="T20" s="493"/>
      <c r="U20" s="493"/>
      <c r="V20" s="494"/>
      <c r="W20" s="503"/>
      <c r="X20" s="504"/>
      <c r="Y20" s="504"/>
      <c r="Z20" s="504"/>
      <c r="AA20" s="504"/>
      <c r="AB20" s="504"/>
      <c r="AC20" s="495"/>
      <c r="AD20" s="495"/>
      <c r="AE20" s="495"/>
      <c r="AF20" s="495"/>
      <c r="AG20" s="495"/>
      <c r="AH20" s="495"/>
      <c r="AI20" s="495"/>
      <c r="AJ20" s="495"/>
      <c r="AK20" s="495"/>
      <c r="AL20" s="496"/>
      <c r="AM20" s="497"/>
      <c r="AN20" s="394"/>
      <c r="AO20" s="394"/>
      <c r="AP20" s="394"/>
      <c r="AQ20" s="394"/>
      <c r="AR20" s="394"/>
      <c r="AS20" s="394"/>
      <c r="AT20" s="395"/>
      <c r="AU20" s="498"/>
      <c r="AV20" s="499"/>
      <c r="AW20" s="499"/>
      <c r="AX20" s="500"/>
      <c r="AY20" s="446"/>
      <c r="AZ20" s="447"/>
      <c r="BA20" s="447"/>
      <c r="BB20" s="447"/>
      <c r="BC20" s="447"/>
      <c r="BD20" s="447"/>
      <c r="BE20" s="447"/>
      <c r="BF20" s="447"/>
      <c r="BG20" s="447"/>
      <c r="BH20" s="447"/>
      <c r="BI20" s="447"/>
      <c r="BJ20" s="447"/>
      <c r="BK20" s="447"/>
      <c r="BL20" s="447"/>
      <c r="BM20" s="448"/>
      <c r="BN20" s="432"/>
      <c r="BO20" s="433"/>
      <c r="BP20" s="433"/>
      <c r="BQ20" s="433"/>
      <c r="BR20" s="433"/>
      <c r="BS20" s="433"/>
      <c r="BT20" s="433"/>
      <c r="BU20" s="434"/>
      <c r="BV20" s="432"/>
      <c r="BW20" s="433"/>
      <c r="BX20" s="433"/>
      <c r="BY20" s="433"/>
      <c r="BZ20" s="433"/>
      <c r="CA20" s="433"/>
      <c r="CB20" s="433"/>
      <c r="CC20" s="434"/>
      <c r="CD20" s="172"/>
      <c r="CE20" s="464"/>
      <c r="CF20" s="464"/>
      <c r="CG20" s="464"/>
      <c r="CH20" s="464"/>
      <c r="CI20" s="464"/>
      <c r="CJ20" s="464"/>
      <c r="CK20" s="464"/>
      <c r="CL20" s="464"/>
      <c r="CM20" s="464"/>
      <c r="CN20" s="464"/>
      <c r="CO20" s="464"/>
      <c r="CP20" s="464"/>
      <c r="CQ20" s="464"/>
      <c r="CR20" s="464"/>
      <c r="CS20" s="465"/>
      <c r="CT20" s="429"/>
      <c r="CU20" s="430"/>
      <c r="CV20" s="430"/>
      <c r="CW20" s="430"/>
      <c r="CX20" s="430"/>
      <c r="CY20" s="430"/>
      <c r="CZ20" s="430"/>
      <c r="DA20" s="431"/>
      <c r="DB20" s="429"/>
      <c r="DC20" s="430"/>
      <c r="DD20" s="430"/>
      <c r="DE20" s="430"/>
      <c r="DF20" s="430"/>
      <c r="DG20" s="430"/>
      <c r="DH20" s="430"/>
      <c r="DI20" s="431"/>
    </row>
    <row r="21" spans="1:113" ht="18.75" customHeight="1" thickBot="1" x14ac:dyDescent="0.2">
      <c r="A21" s="163"/>
      <c r="B21" s="479" t="s">
        <v>152</v>
      </c>
      <c r="C21" s="480"/>
      <c r="D21" s="480"/>
      <c r="E21" s="480"/>
      <c r="F21" s="480"/>
      <c r="G21" s="480"/>
      <c r="H21" s="480"/>
      <c r="I21" s="480"/>
      <c r="J21" s="480"/>
      <c r="K21" s="480"/>
      <c r="L21" s="480"/>
      <c r="M21" s="480"/>
      <c r="N21" s="480"/>
      <c r="O21" s="480"/>
      <c r="P21" s="480"/>
      <c r="Q21" s="480"/>
      <c r="R21" s="480"/>
      <c r="S21" s="480"/>
      <c r="T21" s="480"/>
      <c r="U21" s="480"/>
      <c r="V21" s="480"/>
      <c r="W21" s="480"/>
      <c r="X21" s="480"/>
      <c r="Y21" s="480"/>
      <c r="Z21" s="480"/>
      <c r="AA21" s="480"/>
      <c r="AB21" s="480"/>
      <c r="AC21" s="480"/>
      <c r="AD21" s="480"/>
      <c r="AE21" s="480"/>
      <c r="AF21" s="480"/>
      <c r="AG21" s="480"/>
      <c r="AH21" s="480"/>
      <c r="AI21" s="480"/>
      <c r="AJ21" s="480"/>
      <c r="AK21" s="480"/>
      <c r="AL21" s="480"/>
      <c r="AM21" s="480"/>
      <c r="AN21" s="480"/>
      <c r="AO21" s="480"/>
      <c r="AP21" s="480"/>
      <c r="AQ21" s="480"/>
      <c r="AR21" s="480"/>
      <c r="AS21" s="480"/>
      <c r="AT21" s="480"/>
      <c r="AU21" s="480"/>
      <c r="AV21" s="480"/>
      <c r="AW21" s="480"/>
      <c r="AX21" s="481"/>
      <c r="AY21" s="405"/>
      <c r="AZ21" s="406"/>
      <c r="BA21" s="406"/>
      <c r="BB21" s="406"/>
      <c r="BC21" s="406"/>
      <c r="BD21" s="406"/>
      <c r="BE21" s="406"/>
      <c r="BF21" s="406"/>
      <c r="BG21" s="406"/>
      <c r="BH21" s="406"/>
      <c r="BI21" s="406"/>
      <c r="BJ21" s="406"/>
      <c r="BK21" s="406"/>
      <c r="BL21" s="406"/>
      <c r="BM21" s="407"/>
      <c r="BN21" s="466"/>
      <c r="BO21" s="467"/>
      <c r="BP21" s="467"/>
      <c r="BQ21" s="467"/>
      <c r="BR21" s="467"/>
      <c r="BS21" s="467"/>
      <c r="BT21" s="467"/>
      <c r="BU21" s="468"/>
      <c r="BV21" s="466"/>
      <c r="BW21" s="467"/>
      <c r="BX21" s="467"/>
      <c r="BY21" s="467"/>
      <c r="BZ21" s="467"/>
      <c r="CA21" s="467"/>
      <c r="CB21" s="467"/>
      <c r="CC21" s="468"/>
      <c r="CD21" s="172"/>
      <c r="CE21" s="464"/>
      <c r="CF21" s="464"/>
      <c r="CG21" s="464"/>
      <c r="CH21" s="464"/>
      <c r="CI21" s="464"/>
      <c r="CJ21" s="464"/>
      <c r="CK21" s="464"/>
      <c r="CL21" s="464"/>
      <c r="CM21" s="464"/>
      <c r="CN21" s="464"/>
      <c r="CO21" s="464"/>
      <c r="CP21" s="464"/>
      <c r="CQ21" s="464"/>
      <c r="CR21" s="464"/>
      <c r="CS21" s="465"/>
      <c r="CT21" s="429"/>
      <c r="CU21" s="430"/>
      <c r="CV21" s="430"/>
      <c r="CW21" s="430"/>
      <c r="CX21" s="430"/>
      <c r="CY21" s="430"/>
      <c r="CZ21" s="430"/>
      <c r="DA21" s="431"/>
      <c r="DB21" s="429"/>
      <c r="DC21" s="430"/>
      <c r="DD21" s="430"/>
      <c r="DE21" s="430"/>
      <c r="DF21" s="430"/>
      <c r="DG21" s="430"/>
      <c r="DH21" s="430"/>
      <c r="DI21" s="431"/>
    </row>
    <row r="22" spans="1:113" ht="18.75" customHeight="1" x14ac:dyDescent="0.15">
      <c r="A22" s="163"/>
      <c r="B22" s="408" t="s">
        <v>153</v>
      </c>
      <c r="C22" s="409"/>
      <c r="D22" s="410"/>
      <c r="E22" s="417" t="s">
        <v>1</v>
      </c>
      <c r="F22" s="418"/>
      <c r="G22" s="418"/>
      <c r="H22" s="418"/>
      <c r="I22" s="418"/>
      <c r="J22" s="418"/>
      <c r="K22" s="419"/>
      <c r="L22" s="417" t="s">
        <v>154</v>
      </c>
      <c r="M22" s="418"/>
      <c r="N22" s="418"/>
      <c r="O22" s="418"/>
      <c r="P22" s="419"/>
      <c r="Q22" s="423" t="s">
        <v>155</v>
      </c>
      <c r="R22" s="424"/>
      <c r="S22" s="424"/>
      <c r="T22" s="424"/>
      <c r="U22" s="424"/>
      <c r="V22" s="425"/>
      <c r="W22" s="474" t="s">
        <v>156</v>
      </c>
      <c r="X22" s="409"/>
      <c r="Y22" s="410"/>
      <c r="Z22" s="417" t="s">
        <v>1</v>
      </c>
      <c r="AA22" s="418"/>
      <c r="AB22" s="418"/>
      <c r="AC22" s="418"/>
      <c r="AD22" s="418"/>
      <c r="AE22" s="418"/>
      <c r="AF22" s="418"/>
      <c r="AG22" s="419"/>
      <c r="AH22" s="435" t="s">
        <v>157</v>
      </c>
      <c r="AI22" s="418"/>
      <c r="AJ22" s="418"/>
      <c r="AK22" s="418"/>
      <c r="AL22" s="419"/>
      <c r="AM22" s="435" t="s">
        <v>158</v>
      </c>
      <c r="AN22" s="436"/>
      <c r="AO22" s="436"/>
      <c r="AP22" s="436"/>
      <c r="AQ22" s="436"/>
      <c r="AR22" s="437"/>
      <c r="AS22" s="423" t="s">
        <v>155</v>
      </c>
      <c r="AT22" s="424"/>
      <c r="AU22" s="424"/>
      <c r="AV22" s="424"/>
      <c r="AW22" s="424"/>
      <c r="AX22" s="441"/>
      <c r="AY22" s="458" t="s">
        <v>159</v>
      </c>
      <c r="AZ22" s="459"/>
      <c r="BA22" s="459"/>
      <c r="BB22" s="459"/>
      <c r="BC22" s="459"/>
      <c r="BD22" s="459"/>
      <c r="BE22" s="459"/>
      <c r="BF22" s="459"/>
      <c r="BG22" s="459"/>
      <c r="BH22" s="459"/>
      <c r="BI22" s="459"/>
      <c r="BJ22" s="459"/>
      <c r="BK22" s="459"/>
      <c r="BL22" s="459"/>
      <c r="BM22" s="460"/>
      <c r="BN22" s="461">
        <v>3670799</v>
      </c>
      <c r="BO22" s="462"/>
      <c r="BP22" s="462"/>
      <c r="BQ22" s="462"/>
      <c r="BR22" s="462"/>
      <c r="BS22" s="462"/>
      <c r="BT22" s="462"/>
      <c r="BU22" s="463"/>
      <c r="BV22" s="461">
        <v>3349370</v>
      </c>
      <c r="BW22" s="462"/>
      <c r="BX22" s="462"/>
      <c r="BY22" s="462"/>
      <c r="BZ22" s="462"/>
      <c r="CA22" s="462"/>
      <c r="CB22" s="462"/>
      <c r="CC22" s="463"/>
      <c r="CD22" s="172"/>
      <c r="CE22" s="464"/>
      <c r="CF22" s="464"/>
      <c r="CG22" s="464"/>
      <c r="CH22" s="464"/>
      <c r="CI22" s="464"/>
      <c r="CJ22" s="464"/>
      <c r="CK22" s="464"/>
      <c r="CL22" s="464"/>
      <c r="CM22" s="464"/>
      <c r="CN22" s="464"/>
      <c r="CO22" s="464"/>
      <c r="CP22" s="464"/>
      <c r="CQ22" s="464"/>
      <c r="CR22" s="464"/>
      <c r="CS22" s="465"/>
      <c r="CT22" s="429"/>
      <c r="CU22" s="430"/>
      <c r="CV22" s="430"/>
      <c r="CW22" s="430"/>
      <c r="CX22" s="430"/>
      <c r="CY22" s="430"/>
      <c r="CZ22" s="430"/>
      <c r="DA22" s="431"/>
      <c r="DB22" s="429"/>
      <c r="DC22" s="430"/>
      <c r="DD22" s="430"/>
      <c r="DE22" s="430"/>
      <c r="DF22" s="430"/>
      <c r="DG22" s="430"/>
      <c r="DH22" s="430"/>
      <c r="DI22" s="431"/>
    </row>
    <row r="23" spans="1:113" ht="18.75" customHeight="1" x14ac:dyDescent="0.15">
      <c r="A23" s="163"/>
      <c r="B23" s="411"/>
      <c r="C23" s="412"/>
      <c r="D23" s="413"/>
      <c r="E23" s="420"/>
      <c r="F23" s="421"/>
      <c r="G23" s="421"/>
      <c r="H23" s="421"/>
      <c r="I23" s="421"/>
      <c r="J23" s="421"/>
      <c r="K23" s="422"/>
      <c r="L23" s="420"/>
      <c r="M23" s="421"/>
      <c r="N23" s="421"/>
      <c r="O23" s="421"/>
      <c r="P23" s="422"/>
      <c r="Q23" s="426"/>
      <c r="R23" s="427"/>
      <c r="S23" s="427"/>
      <c r="T23" s="427"/>
      <c r="U23" s="427"/>
      <c r="V23" s="428"/>
      <c r="W23" s="475"/>
      <c r="X23" s="412"/>
      <c r="Y23" s="413"/>
      <c r="Z23" s="420"/>
      <c r="AA23" s="421"/>
      <c r="AB23" s="421"/>
      <c r="AC23" s="421"/>
      <c r="AD23" s="421"/>
      <c r="AE23" s="421"/>
      <c r="AF23" s="421"/>
      <c r="AG23" s="422"/>
      <c r="AH23" s="420"/>
      <c r="AI23" s="421"/>
      <c r="AJ23" s="421"/>
      <c r="AK23" s="421"/>
      <c r="AL23" s="422"/>
      <c r="AM23" s="438"/>
      <c r="AN23" s="439"/>
      <c r="AO23" s="439"/>
      <c r="AP23" s="439"/>
      <c r="AQ23" s="439"/>
      <c r="AR23" s="440"/>
      <c r="AS23" s="426"/>
      <c r="AT23" s="427"/>
      <c r="AU23" s="427"/>
      <c r="AV23" s="427"/>
      <c r="AW23" s="427"/>
      <c r="AX23" s="442"/>
      <c r="AY23" s="446" t="s">
        <v>160</v>
      </c>
      <c r="AZ23" s="447"/>
      <c r="BA23" s="447"/>
      <c r="BB23" s="447"/>
      <c r="BC23" s="447"/>
      <c r="BD23" s="447"/>
      <c r="BE23" s="447"/>
      <c r="BF23" s="447"/>
      <c r="BG23" s="447"/>
      <c r="BH23" s="447"/>
      <c r="BI23" s="447"/>
      <c r="BJ23" s="447"/>
      <c r="BK23" s="447"/>
      <c r="BL23" s="447"/>
      <c r="BM23" s="448"/>
      <c r="BN23" s="432">
        <v>2624954</v>
      </c>
      <c r="BO23" s="433"/>
      <c r="BP23" s="433"/>
      <c r="BQ23" s="433"/>
      <c r="BR23" s="433"/>
      <c r="BS23" s="433"/>
      <c r="BT23" s="433"/>
      <c r="BU23" s="434"/>
      <c r="BV23" s="432">
        <v>2115576</v>
      </c>
      <c r="BW23" s="433"/>
      <c r="BX23" s="433"/>
      <c r="BY23" s="433"/>
      <c r="BZ23" s="433"/>
      <c r="CA23" s="433"/>
      <c r="CB23" s="433"/>
      <c r="CC23" s="434"/>
      <c r="CD23" s="172"/>
      <c r="CE23" s="464"/>
      <c r="CF23" s="464"/>
      <c r="CG23" s="464"/>
      <c r="CH23" s="464"/>
      <c r="CI23" s="464"/>
      <c r="CJ23" s="464"/>
      <c r="CK23" s="464"/>
      <c r="CL23" s="464"/>
      <c r="CM23" s="464"/>
      <c r="CN23" s="464"/>
      <c r="CO23" s="464"/>
      <c r="CP23" s="464"/>
      <c r="CQ23" s="464"/>
      <c r="CR23" s="464"/>
      <c r="CS23" s="465"/>
      <c r="CT23" s="429"/>
      <c r="CU23" s="430"/>
      <c r="CV23" s="430"/>
      <c r="CW23" s="430"/>
      <c r="CX23" s="430"/>
      <c r="CY23" s="430"/>
      <c r="CZ23" s="430"/>
      <c r="DA23" s="431"/>
      <c r="DB23" s="429"/>
      <c r="DC23" s="430"/>
      <c r="DD23" s="430"/>
      <c r="DE23" s="430"/>
      <c r="DF23" s="430"/>
      <c r="DG23" s="430"/>
      <c r="DH23" s="430"/>
      <c r="DI23" s="431"/>
    </row>
    <row r="24" spans="1:113" ht="18.75" customHeight="1" thickBot="1" x14ac:dyDescent="0.2">
      <c r="A24" s="163"/>
      <c r="B24" s="411"/>
      <c r="C24" s="412"/>
      <c r="D24" s="413"/>
      <c r="E24" s="388" t="s">
        <v>161</v>
      </c>
      <c r="F24" s="389"/>
      <c r="G24" s="389"/>
      <c r="H24" s="389"/>
      <c r="I24" s="389"/>
      <c r="J24" s="389"/>
      <c r="K24" s="390"/>
      <c r="L24" s="385">
        <v>1</v>
      </c>
      <c r="M24" s="386"/>
      <c r="N24" s="386"/>
      <c r="O24" s="386"/>
      <c r="P24" s="387"/>
      <c r="Q24" s="385">
        <v>6810</v>
      </c>
      <c r="R24" s="386"/>
      <c r="S24" s="386"/>
      <c r="T24" s="386"/>
      <c r="U24" s="386"/>
      <c r="V24" s="387"/>
      <c r="W24" s="475"/>
      <c r="X24" s="412"/>
      <c r="Y24" s="413"/>
      <c r="Z24" s="388" t="s">
        <v>162</v>
      </c>
      <c r="AA24" s="389"/>
      <c r="AB24" s="389"/>
      <c r="AC24" s="389"/>
      <c r="AD24" s="389"/>
      <c r="AE24" s="389"/>
      <c r="AF24" s="389"/>
      <c r="AG24" s="390"/>
      <c r="AH24" s="385">
        <v>87</v>
      </c>
      <c r="AI24" s="386"/>
      <c r="AJ24" s="386"/>
      <c r="AK24" s="386"/>
      <c r="AL24" s="387"/>
      <c r="AM24" s="385">
        <v>262131</v>
      </c>
      <c r="AN24" s="386"/>
      <c r="AO24" s="386"/>
      <c r="AP24" s="386"/>
      <c r="AQ24" s="386"/>
      <c r="AR24" s="387"/>
      <c r="AS24" s="385">
        <v>3013</v>
      </c>
      <c r="AT24" s="386"/>
      <c r="AU24" s="386"/>
      <c r="AV24" s="386"/>
      <c r="AW24" s="386"/>
      <c r="AX24" s="445"/>
      <c r="AY24" s="405" t="s">
        <v>163</v>
      </c>
      <c r="AZ24" s="406"/>
      <c r="BA24" s="406"/>
      <c r="BB24" s="406"/>
      <c r="BC24" s="406"/>
      <c r="BD24" s="406"/>
      <c r="BE24" s="406"/>
      <c r="BF24" s="406"/>
      <c r="BG24" s="406"/>
      <c r="BH24" s="406"/>
      <c r="BI24" s="406"/>
      <c r="BJ24" s="406"/>
      <c r="BK24" s="406"/>
      <c r="BL24" s="406"/>
      <c r="BM24" s="407"/>
      <c r="BN24" s="432">
        <v>2710419</v>
      </c>
      <c r="BO24" s="433"/>
      <c r="BP24" s="433"/>
      <c r="BQ24" s="433"/>
      <c r="BR24" s="433"/>
      <c r="BS24" s="433"/>
      <c r="BT24" s="433"/>
      <c r="BU24" s="434"/>
      <c r="BV24" s="432">
        <v>2206482</v>
      </c>
      <c r="BW24" s="433"/>
      <c r="BX24" s="433"/>
      <c r="BY24" s="433"/>
      <c r="BZ24" s="433"/>
      <c r="CA24" s="433"/>
      <c r="CB24" s="433"/>
      <c r="CC24" s="434"/>
      <c r="CD24" s="172"/>
      <c r="CE24" s="464"/>
      <c r="CF24" s="464"/>
      <c r="CG24" s="464"/>
      <c r="CH24" s="464"/>
      <c r="CI24" s="464"/>
      <c r="CJ24" s="464"/>
      <c r="CK24" s="464"/>
      <c r="CL24" s="464"/>
      <c r="CM24" s="464"/>
      <c r="CN24" s="464"/>
      <c r="CO24" s="464"/>
      <c r="CP24" s="464"/>
      <c r="CQ24" s="464"/>
      <c r="CR24" s="464"/>
      <c r="CS24" s="465"/>
      <c r="CT24" s="429"/>
      <c r="CU24" s="430"/>
      <c r="CV24" s="430"/>
      <c r="CW24" s="430"/>
      <c r="CX24" s="430"/>
      <c r="CY24" s="430"/>
      <c r="CZ24" s="430"/>
      <c r="DA24" s="431"/>
      <c r="DB24" s="429"/>
      <c r="DC24" s="430"/>
      <c r="DD24" s="430"/>
      <c r="DE24" s="430"/>
      <c r="DF24" s="430"/>
      <c r="DG24" s="430"/>
      <c r="DH24" s="430"/>
      <c r="DI24" s="431"/>
    </row>
    <row r="25" spans="1:113" ht="18.75" customHeight="1" x14ac:dyDescent="0.15">
      <c r="A25" s="163"/>
      <c r="B25" s="411"/>
      <c r="C25" s="412"/>
      <c r="D25" s="413"/>
      <c r="E25" s="388" t="s">
        <v>164</v>
      </c>
      <c r="F25" s="389"/>
      <c r="G25" s="389"/>
      <c r="H25" s="389"/>
      <c r="I25" s="389"/>
      <c r="J25" s="389"/>
      <c r="K25" s="390"/>
      <c r="L25" s="385">
        <v>1</v>
      </c>
      <c r="M25" s="386"/>
      <c r="N25" s="386"/>
      <c r="O25" s="386"/>
      <c r="P25" s="387"/>
      <c r="Q25" s="385">
        <v>6080</v>
      </c>
      <c r="R25" s="386"/>
      <c r="S25" s="386"/>
      <c r="T25" s="386"/>
      <c r="U25" s="386"/>
      <c r="V25" s="387"/>
      <c r="W25" s="475"/>
      <c r="X25" s="412"/>
      <c r="Y25" s="413"/>
      <c r="Z25" s="388" t="s">
        <v>165</v>
      </c>
      <c r="AA25" s="389"/>
      <c r="AB25" s="389"/>
      <c r="AC25" s="389"/>
      <c r="AD25" s="389"/>
      <c r="AE25" s="389"/>
      <c r="AF25" s="389"/>
      <c r="AG25" s="390"/>
      <c r="AH25" s="385" t="s">
        <v>122</v>
      </c>
      <c r="AI25" s="386"/>
      <c r="AJ25" s="386"/>
      <c r="AK25" s="386"/>
      <c r="AL25" s="387"/>
      <c r="AM25" s="385" t="s">
        <v>122</v>
      </c>
      <c r="AN25" s="386"/>
      <c r="AO25" s="386"/>
      <c r="AP25" s="386"/>
      <c r="AQ25" s="386"/>
      <c r="AR25" s="387"/>
      <c r="AS25" s="385" t="s">
        <v>122</v>
      </c>
      <c r="AT25" s="386"/>
      <c r="AU25" s="386"/>
      <c r="AV25" s="386"/>
      <c r="AW25" s="386"/>
      <c r="AX25" s="445"/>
      <c r="AY25" s="458" t="s">
        <v>166</v>
      </c>
      <c r="AZ25" s="459"/>
      <c r="BA25" s="459"/>
      <c r="BB25" s="459"/>
      <c r="BC25" s="459"/>
      <c r="BD25" s="459"/>
      <c r="BE25" s="459"/>
      <c r="BF25" s="459"/>
      <c r="BG25" s="459"/>
      <c r="BH25" s="459"/>
      <c r="BI25" s="459"/>
      <c r="BJ25" s="459"/>
      <c r="BK25" s="459"/>
      <c r="BL25" s="459"/>
      <c r="BM25" s="460"/>
      <c r="BN25" s="461" t="s">
        <v>122</v>
      </c>
      <c r="BO25" s="462"/>
      <c r="BP25" s="462"/>
      <c r="BQ25" s="462"/>
      <c r="BR25" s="462"/>
      <c r="BS25" s="462"/>
      <c r="BT25" s="462"/>
      <c r="BU25" s="463"/>
      <c r="BV25" s="461" t="s">
        <v>122</v>
      </c>
      <c r="BW25" s="462"/>
      <c r="BX25" s="462"/>
      <c r="BY25" s="462"/>
      <c r="BZ25" s="462"/>
      <c r="CA25" s="462"/>
      <c r="CB25" s="462"/>
      <c r="CC25" s="463"/>
      <c r="CD25" s="172"/>
      <c r="CE25" s="464"/>
      <c r="CF25" s="464"/>
      <c r="CG25" s="464"/>
      <c r="CH25" s="464"/>
      <c r="CI25" s="464"/>
      <c r="CJ25" s="464"/>
      <c r="CK25" s="464"/>
      <c r="CL25" s="464"/>
      <c r="CM25" s="464"/>
      <c r="CN25" s="464"/>
      <c r="CO25" s="464"/>
      <c r="CP25" s="464"/>
      <c r="CQ25" s="464"/>
      <c r="CR25" s="464"/>
      <c r="CS25" s="465"/>
      <c r="CT25" s="429"/>
      <c r="CU25" s="430"/>
      <c r="CV25" s="430"/>
      <c r="CW25" s="430"/>
      <c r="CX25" s="430"/>
      <c r="CY25" s="430"/>
      <c r="CZ25" s="430"/>
      <c r="DA25" s="431"/>
      <c r="DB25" s="429"/>
      <c r="DC25" s="430"/>
      <c r="DD25" s="430"/>
      <c r="DE25" s="430"/>
      <c r="DF25" s="430"/>
      <c r="DG25" s="430"/>
      <c r="DH25" s="430"/>
      <c r="DI25" s="431"/>
    </row>
    <row r="26" spans="1:113" ht="18.75" customHeight="1" x14ac:dyDescent="0.15">
      <c r="A26" s="163"/>
      <c r="B26" s="411"/>
      <c r="C26" s="412"/>
      <c r="D26" s="413"/>
      <c r="E26" s="388" t="s">
        <v>167</v>
      </c>
      <c r="F26" s="389"/>
      <c r="G26" s="389"/>
      <c r="H26" s="389"/>
      <c r="I26" s="389"/>
      <c r="J26" s="389"/>
      <c r="K26" s="390"/>
      <c r="L26" s="385">
        <v>1</v>
      </c>
      <c r="M26" s="386"/>
      <c r="N26" s="386"/>
      <c r="O26" s="386"/>
      <c r="P26" s="387"/>
      <c r="Q26" s="385">
        <v>5430</v>
      </c>
      <c r="R26" s="386"/>
      <c r="S26" s="386"/>
      <c r="T26" s="386"/>
      <c r="U26" s="386"/>
      <c r="V26" s="387"/>
      <c r="W26" s="475"/>
      <c r="X26" s="412"/>
      <c r="Y26" s="413"/>
      <c r="Z26" s="388" t="s">
        <v>168</v>
      </c>
      <c r="AA26" s="443"/>
      <c r="AB26" s="443"/>
      <c r="AC26" s="443"/>
      <c r="AD26" s="443"/>
      <c r="AE26" s="443"/>
      <c r="AF26" s="443"/>
      <c r="AG26" s="444"/>
      <c r="AH26" s="385" t="s">
        <v>122</v>
      </c>
      <c r="AI26" s="386"/>
      <c r="AJ26" s="386"/>
      <c r="AK26" s="386"/>
      <c r="AL26" s="387"/>
      <c r="AM26" s="385" t="s">
        <v>122</v>
      </c>
      <c r="AN26" s="386"/>
      <c r="AO26" s="386"/>
      <c r="AP26" s="386"/>
      <c r="AQ26" s="386"/>
      <c r="AR26" s="387"/>
      <c r="AS26" s="385" t="s">
        <v>122</v>
      </c>
      <c r="AT26" s="386"/>
      <c r="AU26" s="386"/>
      <c r="AV26" s="386"/>
      <c r="AW26" s="386"/>
      <c r="AX26" s="445"/>
      <c r="AY26" s="472" t="s">
        <v>169</v>
      </c>
      <c r="AZ26" s="392"/>
      <c r="BA26" s="392"/>
      <c r="BB26" s="392"/>
      <c r="BC26" s="392"/>
      <c r="BD26" s="392"/>
      <c r="BE26" s="392"/>
      <c r="BF26" s="392"/>
      <c r="BG26" s="392"/>
      <c r="BH26" s="392"/>
      <c r="BI26" s="392"/>
      <c r="BJ26" s="392"/>
      <c r="BK26" s="392"/>
      <c r="BL26" s="392"/>
      <c r="BM26" s="473"/>
      <c r="BN26" s="432" t="s">
        <v>122</v>
      </c>
      <c r="BO26" s="433"/>
      <c r="BP26" s="433"/>
      <c r="BQ26" s="433"/>
      <c r="BR26" s="433"/>
      <c r="BS26" s="433"/>
      <c r="BT26" s="433"/>
      <c r="BU26" s="434"/>
      <c r="BV26" s="432" t="s">
        <v>122</v>
      </c>
      <c r="BW26" s="433"/>
      <c r="BX26" s="433"/>
      <c r="BY26" s="433"/>
      <c r="BZ26" s="433"/>
      <c r="CA26" s="433"/>
      <c r="CB26" s="433"/>
      <c r="CC26" s="434"/>
      <c r="CD26" s="172"/>
      <c r="CE26" s="464"/>
      <c r="CF26" s="464"/>
      <c r="CG26" s="464"/>
      <c r="CH26" s="464"/>
      <c r="CI26" s="464"/>
      <c r="CJ26" s="464"/>
      <c r="CK26" s="464"/>
      <c r="CL26" s="464"/>
      <c r="CM26" s="464"/>
      <c r="CN26" s="464"/>
      <c r="CO26" s="464"/>
      <c r="CP26" s="464"/>
      <c r="CQ26" s="464"/>
      <c r="CR26" s="464"/>
      <c r="CS26" s="465"/>
      <c r="CT26" s="429"/>
      <c r="CU26" s="430"/>
      <c r="CV26" s="430"/>
      <c r="CW26" s="430"/>
      <c r="CX26" s="430"/>
      <c r="CY26" s="430"/>
      <c r="CZ26" s="430"/>
      <c r="DA26" s="431"/>
      <c r="DB26" s="429"/>
      <c r="DC26" s="430"/>
      <c r="DD26" s="430"/>
      <c r="DE26" s="430"/>
      <c r="DF26" s="430"/>
      <c r="DG26" s="430"/>
      <c r="DH26" s="430"/>
      <c r="DI26" s="431"/>
    </row>
    <row r="27" spans="1:113" ht="18.75" customHeight="1" thickBot="1" x14ac:dyDescent="0.2">
      <c r="A27" s="163"/>
      <c r="B27" s="411"/>
      <c r="C27" s="412"/>
      <c r="D27" s="413"/>
      <c r="E27" s="388" t="s">
        <v>170</v>
      </c>
      <c r="F27" s="389"/>
      <c r="G27" s="389"/>
      <c r="H27" s="389"/>
      <c r="I27" s="389"/>
      <c r="J27" s="389"/>
      <c r="K27" s="390"/>
      <c r="L27" s="385">
        <v>1</v>
      </c>
      <c r="M27" s="386"/>
      <c r="N27" s="386"/>
      <c r="O27" s="386"/>
      <c r="P27" s="387"/>
      <c r="Q27" s="385">
        <v>2890</v>
      </c>
      <c r="R27" s="386"/>
      <c r="S27" s="386"/>
      <c r="T27" s="386"/>
      <c r="U27" s="386"/>
      <c r="V27" s="387"/>
      <c r="W27" s="475"/>
      <c r="X27" s="412"/>
      <c r="Y27" s="413"/>
      <c r="Z27" s="388" t="s">
        <v>171</v>
      </c>
      <c r="AA27" s="389"/>
      <c r="AB27" s="389"/>
      <c r="AC27" s="389"/>
      <c r="AD27" s="389"/>
      <c r="AE27" s="389"/>
      <c r="AF27" s="389"/>
      <c r="AG27" s="390"/>
      <c r="AH27" s="385" t="s">
        <v>122</v>
      </c>
      <c r="AI27" s="386"/>
      <c r="AJ27" s="386"/>
      <c r="AK27" s="386"/>
      <c r="AL27" s="387"/>
      <c r="AM27" s="385" t="s">
        <v>122</v>
      </c>
      <c r="AN27" s="386"/>
      <c r="AO27" s="386"/>
      <c r="AP27" s="386"/>
      <c r="AQ27" s="386"/>
      <c r="AR27" s="387"/>
      <c r="AS27" s="385" t="s">
        <v>122</v>
      </c>
      <c r="AT27" s="386"/>
      <c r="AU27" s="386"/>
      <c r="AV27" s="386"/>
      <c r="AW27" s="386"/>
      <c r="AX27" s="445"/>
      <c r="AY27" s="469" t="s">
        <v>172</v>
      </c>
      <c r="AZ27" s="470"/>
      <c r="BA27" s="470"/>
      <c r="BB27" s="470"/>
      <c r="BC27" s="470"/>
      <c r="BD27" s="470"/>
      <c r="BE27" s="470"/>
      <c r="BF27" s="470"/>
      <c r="BG27" s="470"/>
      <c r="BH27" s="470"/>
      <c r="BI27" s="470"/>
      <c r="BJ27" s="470"/>
      <c r="BK27" s="470"/>
      <c r="BL27" s="470"/>
      <c r="BM27" s="471"/>
      <c r="BN27" s="466">
        <v>438655</v>
      </c>
      <c r="BO27" s="467"/>
      <c r="BP27" s="467"/>
      <c r="BQ27" s="467"/>
      <c r="BR27" s="467"/>
      <c r="BS27" s="467"/>
      <c r="BT27" s="467"/>
      <c r="BU27" s="468"/>
      <c r="BV27" s="466">
        <v>437238</v>
      </c>
      <c r="BW27" s="467"/>
      <c r="BX27" s="467"/>
      <c r="BY27" s="467"/>
      <c r="BZ27" s="467"/>
      <c r="CA27" s="467"/>
      <c r="CB27" s="467"/>
      <c r="CC27" s="468"/>
      <c r="CD27" s="166"/>
      <c r="CE27" s="464"/>
      <c r="CF27" s="464"/>
      <c r="CG27" s="464"/>
      <c r="CH27" s="464"/>
      <c r="CI27" s="464"/>
      <c r="CJ27" s="464"/>
      <c r="CK27" s="464"/>
      <c r="CL27" s="464"/>
      <c r="CM27" s="464"/>
      <c r="CN27" s="464"/>
      <c r="CO27" s="464"/>
      <c r="CP27" s="464"/>
      <c r="CQ27" s="464"/>
      <c r="CR27" s="464"/>
      <c r="CS27" s="465"/>
      <c r="CT27" s="429"/>
      <c r="CU27" s="430"/>
      <c r="CV27" s="430"/>
      <c r="CW27" s="430"/>
      <c r="CX27" s="430"/>
      <c r="CY27" s="430"/>
      <c r="CZ27" s="430"/>
      <c r="DA27" s="431"/>
      <c r="DB27" s="429"/>
      <c r="DC27" s="430"/>
      <c r="DD27" s="430"/>
      <c r="DE27" s="430"/>
      <c r="DF27" s="430"/>
      <c r="DG27" s="430"/>
      <c r="DH27" s="430"/>
      <c r="DI27" s="431"/>
    </row>
    <row r="28" spans="1:113" ht="18.75" customHeight="1" x14ac:dyDescent="0.15">
      <c r="A28" s="163"/>
      <c r="B28" s="411"/>
      <c r="C28" s="412"/>
      <c r="D28" s="413"/>
      <c r="E28" s="388" t="s">
        <v>173</v>
      </c>
      <c r="F28" s="389"/>
      <c r="G28" s="389"/>
      <c r="H28" s="389"/>
      <c r="I28" s="389"/>
      <c r="J28" s="389"/>
      <c r="K28" s="390"/>
      <c r="L28" s="385">
        <v>1</v>
      </c>
      <c r="M28" s="386"/>
      <c r="N28" s="386"/>
      <c r="O28" s="386"/>
      <c r="P28" s="387"/>
      <c r="Q28" s="385">
        <v>2110</v>
      </c>
      <c r="R28" s="386"/>
      <c r="S28" s="386"/>
      <c r="T28" s="386"/>
      <c r="U28" s="386"/>
      <c r="V28" s="387"/>
      <c r="W28" s="475"/>
      <c r="X28" s="412"/>
      <c r="Y28" s="413"/>
      <c r="Z28" s="388" t="s">
        <v>174</v>
      </c>
      <c r="AA28" s="389"/>
      <c r="AB28" s="389"/>
      <c r="AC28" s="389"/>
      <c r="AD28" s="389"/>
      <c r="AE28" s="389"/>
      <c r="AF28" s="389"/>
      <c r="AG28" s="390"/>
      <c r="AH28" s="385" t="s">
        <v>122</v>
      </c>
      <c r="AI28" s="386"/>
      <c r="AJ28" s="386"/>
      <c r="AK28" s="386"/>
      <c r="AL28" s="387"/>
      <c r="AM28" s="385" t="s">
        <v>122</v>
      </c>
      <c r="AN28" s="386"/>
      <c r="AO28" s="386"/>
      <c r="AP28" s="386"/>
      <c r="AQ28" s="386"/>
      <c r="AR28" s="387"/>
      <c r="AS28" s="385" t="s">
        <v>122</v>
      </c>
      <c r="AT28" s="386"/>
      <c r="AU28" s="386"/>
      <c r="AV28" s="386"/>
      <c r="AW28" s="386"/>
      <c r="AX28" s="445"/>
      <c r="AY28" s="449" t="s">
        <v>175</v>
      </c>
      <c r="AZ28" s="450"/>
      <c r="BA28" s="450"/>
      <c r="BB28" s="451"/>
      <c r="BC28" s="458" t="s">
        <v>46</v>
      </c>
      <c r="BD28" s="459"/>
      <c r="BE28" s="459"/>
      <c r="BF28" s="459"/>
      <c r="BG28" s="459"/>
      <c r="BH28" s="459"/>
      <c r="BI28" s="459"/>
      <c r="BJ28" s="459"/>
      <c r="BK28" s="459"/>
      <c r="BL28" s="459"/>
      <c r="BM28" s="460"/>
      <c r="BN28" s="461">
        <v>1226602</v>
      </c>
      <c r="BO28" s="462"/>
      <c r="BP28" s="462"/>
      <c r="BQ28" s="462"/>
      <c r="BR28" s="462"/>
      <c r="BS28" s="462"/>
      <c r="BT28" s="462"/>
      <c r="BU28" s="463"/>
      <c r="BV28" s="461">
        <v>1222598</v>
      </c>
      <c r="BW28" s="462"/>
      <c r="BX28" s="462"/>
      <c r="BY28" s="462"/>
      <c r="BZ28" s="462"/>
      <c r="CA28" s="462"/>
      <c r="CB28" s="462"/>
      <c r="CC28" s="463"/>
      <c r="CD28" s="172"/>
      <c r="CE28" s="464"/>
      <c r="CF28" s="464"/>
      <c r="CG28" s="464"/>
      <c r="CH28" s="464"/>
      <c r="CI28" s="464"/>
      <c r="CJ28" s="464"/>
      <c r="CK28" s="464"/>
      <c r="CL28" s="464"/>
      <c r="CM28" s="464"/>
      <c r="CN28" s="464"/>
      <c r="CO28" s="464"/>
      <c r="CP28" s="464"/>
      <c r="CQ28" s="464"/>
      <c r="CR28" s="464"/>
      <c r="CS28" s="465"/>
      <c r="CT28" s="429"/>
      <c r="CU28" s="430"/>
      <c r="CV28" s="430"/>
      <c r="CW28" s="430"/>
      <c r="CX28" s="430"/>
      <c r="CY28" s="430"/>
      <c r="CZ28" s="430"/>
      <c r="DA28" s="431"/>
      <c r="DB28" s="429"/>
      <c r="DC28" s="430"/>
      <c r="DD28" s="430"/>
      <c r="DE28" s="430"/>
      <c r="DF28" s="430"/>
      <c r="DG28" s="430"/>
      <c r="DH28" s="430"/>
      <c r="DI28" s="431"/>
    </row>
    <row r="29" spans="1:113" ht="18.75" customHeight="1" x14ac:dyDescent="0.15">
      <c r="A29" s="163"/>
      <c r="B29" s="411"/>
      <c r="C29" s="412"/>
      <c r="D29" s="413"/>
      <c r="E29" s="388" t="s">
        <v>176</v>
      </c>
      <c r="F29" s="389"/>
      <c r="G29" s="389"/>
      <c r="H29" s="389"/>
      <c r="I29" s="389"/>
      <c r="J29" s="389"/>
      <c r="K29" s="390"/>
      <c r="L29" s="385">
        <v>10</v>
      </c>
      <c r="M29" s="386"/>
      <c r="N29" s="386"/>
      <c r="O29" s="386"/>
      <c r="P29" s="387"/>
      <c r="Q29" s="385">
        <v>1960</v>
      </c>
      <c r="R29" s="386"/>
      <c r="S29" s="386"/>
      <c r="T29" s="386"/>
      <c r="U29" s="386"/>
      <c r="V29" s="387"/>
      <c r="W29" s="476"/>
      <c r="X29" s="477"/>
      <c r="Y29" s="478"/>
      <c r="Z29" s="388" t="s">
        <v>177</v>
      </c>
      <c r="AA29" s="389"/>
      <c r="AB29" s="389"/>
      <c r="AC29" s="389"/>
      <c r="AD29" s="389"/>
      <c r="AE29" s="389"/>
      <c r="AF29" s="389"/>
      <c r="AG29" s="390"/>
      <c r="AH29" s="385">
        <v>87</v>
      </c>
      <c r="AI29" s="386"/>
      <c r="AJ29" s="386"/>
      <c r="AK29" s="386"/>
      <c r="AL29" s="387"/>
      <c r="AM29" s="385">
        <v>262131</v>
      </c>
      <c r="AN29" s="386"/>
      <c r="AO29" s="386"/>
      <c r="AP29" s="386"/>
      <c r="AQ29" s="386"/>
      <c r="AR29" s="387"/>
      <c r="AS29" s="385">
        <v>3013</v>
      </c>
      <c r="AT29" s="386"/>
      <c r="AU29" s="386"/>
      <c r="AV29" s="386"/>
      <c r="AW29" s="386"/>
      <c r="AX29" s="445"/>
      <c r="AY29" s="452"/>
      <c r="AZ29" s="453"/>
      <c r="BA29" s="453"/>
      <c r="BB29" s="454"/>
      <c r="BC29" s="446" t="s">
        <v>178</v>
      </c>
      <c r="BD29" s="447"/>
      <c r="BE29" s="447"/>
      <c r="BF29" s="447"/>
      <c r="BG29" s="447"/>
      <c r="BH29" s="447"/>
      <c r="BI29" s="447"/>
      <c r="BJ29" s="447"/>
      <c r="BK29" s="447"/>
      <c r="BL29" s="447"/>
      <c r="BM29" s="448"/>
      <c r="BN29" s="432">
        <v>31726</v>
      </c>
      <c r="BO29" s="433"/>
      <c r="BP29" s="433"/>
      <c r="BQ29" s="433"/>
      <c r="BR29" s="433"/>
      <c r="BS29" s="433"/>
      <c r="BT29" s="433"/>
      <c r="BU29" s="434"/>
      <c r="BV29" s="432">
        <v>22024</v>
      </c>
      <c r="BW29" s="433"/>
      <c r="BX29" s="433"/>
      <c r="BY29" s="433"/>
      <c r="BZ29" s="433"/>
      <c r="CA29" s="433"/>
      <c r="CB29" s="433"/>
      <c r="CC29" s="434"/>
      <c r="CD29" s="166"/>
      <c r="CE29" s="464"/>
      <c r="CF29" s="464"/>
      <c r="CG29" s="464"/>
      <c r="CH29" s="464"/>
      <c r="CI29" s="464"/>
      <c r="CJ29" s="464"/>
      <c r="CK29" s="464"/>
      <c r="CL29" s="464"/>
      <c r="CM29" s="464"/>
      <c r="CN29" s="464"/>
      <c r="CO29" s="464"/>
      <c r="CP29" s="464"/>
      <c r="CQ29" s="464"/>
      <c r="CR29" s="464"/>
      <c r="CS29" s="465"/>
      <c r="CT29" s="429"/>
      <c r="CU29" s="430"/>
      <c r="CV29" s="430"/>
      <c r="CW29" s="430"/>
      <c r="CX29" s="430"/>
      <c r="CY29" s="430"/>
      <c r="CZ29" s="430"/>
      <c r="DA29" s="431"/>
      <c r="DB29" s="429"/>
      <c r="DC29" s="430"/>
      <c r="DD29" s="430"/>
      <c r="DE29" s="430"/>
      <c r="DF29" s="430"/>
      <c r="DG29" s="430"/>
      <c r="DH29" s="430"/>
      <c r="DI29" s="431"/>
    </row>
    <row r="30" spans="1:113" ht="18.75" customHeight="1" thickBot="1" x14ac:dyDescent="0.2">
      <c r="A30" s="163"/>
      <c r="B30" s="414"/>
      <c r="C30" s="415"/>
      <c r="D30" s="416"/>
      <c r="E30" s="393"/>
      <c r="F30" s="394"/>
      <c r="G30" s="394"/>
      <c r="H30" s="394"/>
      <c r="I30" s="394"/>
      <c r="J30" s="394"/>
      <c r="K30" s="395"/>
      <c r="L30" s="396"/>
      <c r="M30" s="397"/>
      <c r="N30" s="397"/>
      <c r="O30" s="397"/>
      <c r="P30" s="398"/>
      <c r="Q30" s="396"/>
      <c r="R30" s="397"/>
      <c r="S30" s="397"/>
      <c r="T30" s="397"/>
      <c r="U30" s="397"/>
      <c r="V30" s="398"/>
      <c r="W30" s="399" t="s">
        <v>179</v>
      </c>
      <c r="X30" s="400"/>
      <c r="Y30" s="400"/>
      <c r="Z30" s="400"/>
      <c r="AA30" s="400"/>
      <c r="AB30" s="400"/>
      <c r="AC30" s="400"/>
      <c r="AD30" s="400"/>
      <c r="AE30" s="400"/>
      <c r="AF30" s="400"/>
      <c r="AG30" s="401"/>
      <c r="AH30" s="402">
        <v>98.3</v>
      </c>
      <c r="AI30" s="403"/>
      <c r="AJ30" s="403"/>
      <c r="AK30" s="403"/>
      <c r="AL30" s="403"/>
      <c r="AM30" s="403"/>
      <c r="AN30" s="403"/>
      <c r="AO30" s="403"/>
      <c r="AP30" s="403"/>
      <c r="AQ30" s="403"/>
      <c r="AR30" s="403"/>
      <c r="AS30" s="403"/>
      <c r="AT30" s="403"/>
      <c r="AU30" s="403"/>
      <c r="AV30" s="403"/>
      <c r="AW30" s="403"/>
      <c r="AX30" s="404"/>
      <c r="AY30" s="455"/>
      <c r="AZ30" s="456"/>
      <c r="BA30" s="456"/>
      <c r="BB30" s="457"/>
      <c r="BC30" s="405" t="s">
        <v>48</v>
      </c>
      <c r="BD30" s="406"/>
      <c r="BE30" s="406"/>
      <c r="BF30" s="406"/>
      <c r="BG30" s="406"/>
      <c r="BH30" s="406"/>
      <c r="BI30" s="406"/>
      <c r="BJ30" s="406"/>
      <c r="BK30" s="406"/>
      <c r="BL30" s="406"/>
      <c r="BM30" s="407"/>
      <c r="BN30" s="466">
        <v>3439436</v>
      </c>
      <c r="BO30" s="467"/>
      <c r="BP30" s="467"/>
      <c r="BQ30" s="467"/>
      <c r="BR30" s="467"/>
      <c r="BS30" s="467"/>
      <c r="BT30" s="467"/>
      <c r="BU30" s="468"/>
      <c r="BV30" s="466">
        <v>3257591</v>
      </c>
      <c r="BW30" s="467"/>
      <c r="BX30" s="467"/>
      <c r="BY30" s="467"/>
      <c r="BZ30" s="467"/>
      <c r="CA30" s="467"/>
      <c r="CB30" s="467"/>
      <c r="CC30" s="468"/>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91" t="s">
        <v>180</v>
      </c>
      <c r="D32" s="391"/>
      <c r="E32" s="391"/>
      <c r="F32" s="391"/>
      <c r="G32" s="391"/>
      <c r="H32" s="391"/>
      <c r="I32" s="391"/>
      <c r="J32" s="391"/>
      <c r="K32" s="391"/>
      <c r="L32" s="391"/>
      <c r="M32" s="391"/>
      <c r="N32" s="391"/>
      <c r="O32" s="391"/>
      <c r="P32" s="391"/>
      <c r="Q32" s="391"/>
      <c r="R32" s="391"/>
      <c r="S32" s="391"/>
      <c r="U32" s="392" t="s">
        <v>181</v>
      </c>
      <c r="V32" s="392"/>
      <c r="W32" s="392"/>
      <c r="X32" s="392"/>
      <c r="Y32" s="392"/>
      <c r="Z32" s="392"/>
      <c r="AA32" s="392"/>
      <c r="AB32" s="392"/>
      <c r="AC32" s="392"/>
      <c r="AD32" s="392"/>
      <c r="AE32" s="392"/>
      <c r="AF32" s="392"/>
      <c r="AG32" s="392"/>
      <c r="AH32" s="392"/>
      <c r="AI32" s="392"/>
      <c r="AJ32" s="392"/>
      <c r="AK32" s="392"/>
      <c r="AM32" s="392" t="s">
        <v>182</v>
      </c>
      <c r="AN32" s="392"/>
      <c r="AO32" s="392"/>
      <c r="AP32" s="392"/>
      <c r="AQ32" s="392"/>
      <c r="AR32" s="392"/>
      <c r="AS32" s="392"/>
      <c r="AT32" s="392"/>
      <c r="AU32" s="392"/>
      <c r="AV32" s="392"/>
      <c r="AW32" s="392"/>
      <c r="AX32" s="392"/>
      <c r="AY32" s="392"/>
      <c r="AZ32" s="392"/>
      <c r="BA32" s="392"/>
      <c r="BB32" s="392"/>
      <c r="BC32" s="392"/>
      <c r="BE32" s="392" t="s">
        <v>183</v>
      </c>
      <c r="BF32" s="392"/>
      <c r="BG32" s="392"/>
      <c r="BH32" s="392"/>
      <c r="BI32" s="392"/>
      <c r="BJ32" s="392"/>
      <c r="BK32" s="392"/>
      <c r="BL32" s="392"/>
      <c r="BM32" s="392"/>
      <c r="BN32" s="392"/>
      <c r="BO32" s="392"/>
      <c r="BP32" s="392"/>
      <c r="BQ32" s="392"/>
      <c r="BR32" s="392"/>
      <c r="BS32" s="392"/>
      <c r="BT32" s="392"/>
      <c r="BU32" s="392"/>
      <c r="BW32" s="392" t="s">
        <v>184</v>
      </c>
      <c r="BX32" s="392"/>
      <c r="BY32" s="392"/>
      <c r="BZ32" s="392"/>
      <c r="CA32" s="392"/>
      <c r="CB32" s="392"/>
      <c r="CC32" s="392"/>
      <c r="CD32" s="392"/>
      <c r="CE32" s="392"/>
      <c r="CF32" s="392"/>
      <c r="CG32" s="392"/>
      <c r="CH32" s="392"/>
      <c r="CI32" s="392"/>
      <c r="CJ32" s="392"/>
      <c r="CK32" s="392"/>
      <c r="CL32" s="392"/>
      <c r="CM32" s="392"/>
      <c r="CO32" s="392" t="s">
        <v>185</v>
      </c>
      <c r="CP32" s="392"/>
      <c r="CQ32" s="392"/>
      <c r="CR32" s="392"/>
      <c r="CS32" s="392"/>
      <c r="CT32" s="392"/>
      <c r="CU32" s="392"/>
      <c r="CV32" s="392"/>
      <c r="CW32" s="392"/>
      <c r="CX32" s="392"/>
      <c r="CY32" s="392"/>
      <c r="CZ32" s="392"/>
      <c r="DA32" s="392"/>
      <c r="DB32" s="392"/>
      <c r="DC32" s="392"/>
      <c r="DD32" s="392"/>
      <c r="DE32" s="392"/>
      <c r="DI32" s="189"/>
    </row>
    <row r="33" spans="1:113" ht="13.5" customHeight="1" x14ac:dyDescent="0.15">
      <c r="A33" s="163"/>
      <c r="B33" s="190"/>
      <c r="C33" s="384" t="s">
        <v>186</v>
      </c>
      <c r="D33" s="384"/>
      <c r="E33" s="383" t="s">
        <v>187</v>
      </c>
      <c r="F33" s="383"/>
      <c r="G33" s="383"/>
      <c r="H33" s="383"/>
      <c r="I33" s="383"/>
      <c r="J33" s="383"/>
      <c r="K33" s="383"/>
      <c r="L33" s="383"/>
      <c r="M33" s="383"/>
      <c r="N33" s="383"/>
      <c r="O33" s="383"/>
      <c r="P33" s="383"/>
      <c r="Q33" s="383"/>
      <c r="R33" s="383"/>
      <c r="S33" s="383"/>
      <c r="T33" s="167"/>
      <c r="U33" s="384" t="s">
        <v>186</v>
      </c>
      <c r="V33" s="384"/>
      <c r="W33" s="383" t="s">
        <v>187</v>
      </c>
      <c r="X33" s="383"/>
      <c r="Y33" s="383"/>
      <c r="Z33" s="383"/>
      <c r="AA33" s="383"/>
      <c r="AB33" s="383"/>
      <c r="AC33" s="383"/>
      <c r="AD33" s="383"/>
      <c r="AE33" s="383"/>
      <c r="AF33" s="383"/>
      <c r="AG33" s="383"/>
      <c r="AH33" s="383"/>
      <c r="AI33" s="383"/>
      <c r="AJ33" s="383"/>
      <c r="AK33" s="383"/>
      <c r="AL33" s="167"/>
      <c r="AM33" s="384" t="s">
        <v>186</v>
      </c>
      <c r="AN33" s="384"/>
      <c r="AO33" s="383" t="s">
        <v>187</v>
      </c>
      <c r="AP33" s="383"/>
      <c r="AQ33" s="383"/>
      <c r="AR33" s="383"/>
      <c r="AS33" s="383"/>
      <c r="AT33" s="383"/>
      <c r="AU33" s="383"/>
      <c r="AV33" s="383"/>
      <c r="AW33" s="383"/>
      <c r="AX33" s="383"/>
      <c r="AY33" s="383"/>
      <c r="AZ33" s="383"/>
      <c r="BA33" s="383"/>
      <c r="BB33" s="383"/>
      <c r="BC33" s="383"/>
      <c r="BD33" s="173"/>
      <c r="BE33" s="383" t="s">
        <v>188</v>
      </c>
      <c r="BF33" s="383"/>
      <c r="BG33" s="383" t="s">
        <v>189</v>
      </c>
      <c r="BH33" s="383"/>
      <c r="BI33" s="383"/>
      <c r="BJ33" s="383"/>
      <c r="BK33" s="383"/>
      <c r="BL33" s="383"/>
      <c r="BM33" s="383"/>
      <c r="BN33" s="383"/>
      <c r="BO33" s="383"/>
      <c r="BP33" s="383"/>
      <c r="BQ33" s="383"/>
      <c r="BR33" s="383"/>
      <c r="BS33" s="383"/>
      <c r="BT33" s="383"/>
      <c r="BU33" s="383"/>
      <c r="BV33" s="173"/>
      <c r="BW33" s="384" t="s">
        <v>188</v>
      </c>
      <c r="BX33" s="384"/>
      <c r="BY33" s="383" t="s">
        <v>190</v>
      </c>
      <c r="BZ33" s="383"/>
      <c r="CA33" s="383"/>
      <c r="CB33" s="383"/>
      <c r="CC33" s="383"/>
      <c r="CD33" s="383"/>
      <c r="CE33" s="383"/>
      <c r="CF33" s="383"/>
      <c r="CG33" s="383"/>
      <c r="CH33" s="383"/>
      <c r="CI33" s="383"/>
      <c r="CJ33" s="383"/>
      <c r="CK33" s="383"/>
      <c r="CL33" s="383"/>
      <c r="CM33" s="383"/>
      <c r="CN33" s="167"/>
      <c r="CO33" s="384" t="s">
        <v>186</v>
      </c>
      <c r="CP33" s="384"/>
      <c r="CQ33" s="383" t="s">
        <v>191</v>
      </c>
      <c r="CR33" s="383"/>
      <c r="CS33" s="383"/>
      <c r="CT33" s="383"/>
      <c r="CU33" s="383"/>
      <c r="CV33" s="383"/>
      <c r="CW33" s="383"/>
      <c r="CX33" s="383"/>
      <c r="CY33" s="383"/>
      <c r="CZ33" s="383"/>
      <c r="DA33" s="383"/>
      <c r="DB33" s="383"/>
      <c r="DC33" s="383"/>
      <c r="DD33" s="383"/>
      <c r="DE33" s="383"/>
      <c r="DF33" s="167"/>
      <c r="DG33" s="382" t="s">
        <v>192</v>
      </c>
      <c r="DH33" s="382"/>
      <c r="DI33" s="168"/>
    </row>
    <row r="34" spans="1:113" ht="32.25" customHeight="1" x14ac:dyDescent="0.15">
      <c r="A34" s="163"/>
      <c r="B34" s="190"/>
      <c r="C34" s="380">
        <f>IF(E34="","",1)</f>
        <v>1</v>
      </c>
      <c r="D34" s="380"/>
      <c r="E34" s="381" t="str">
        <f>IF('各会計、関係団体の財政状況及び健全化判断比率'!B7="","",'各会計、関係団体の財政状況及び健全化判断比率'!B7)</f>
        <v>一般会計</v>
      </c>
      <c r="F34" s="381"/>
      <c r="G34" s="381"/>
      <c r="H34" s="381"/>
      <c r="I34" s="381"/>
      <c r="J34" s="381"/>
      <c r="K34" s="381"/>
      <c r="L34" s="381"/>
      <c r="M34" s="381"/>
      <c r="N34" s="381"/>
      <c r="O34" s="381"/>
      <c r="P34" s="381"/>
      <c r="Q34" s="381"/>
      <c r="R34" s="381"/>
      <c r="S34" s="381"/>
      <c r="T34" s="163"/>
      <c r="U34" s="380">
        <f>IF(W34="","",MAX(C34:D43)+1)</f>
        <v>4</v>
      </c>
      <c r="V34" s="380"/>
      <c r="W34" s="381" t="str">
        <f>IF('各会計、関係団体の財政状況及び健全化判断比率'!B28="","",'各会計、関係団体の財政状況及び健全化判断比率'!B28)</f>
        <v>立科町国民健康保険特別会計</v>
      </c>
      <c r="X34" s="381"/>
      <c r="Y34" s="381"/>
      <c r="Z34" s="381"/>
      <c r="AA34" s="381"/>
      <c r="AB34" s="381"/>
      <c r="AC34" s="381"/>
      <c r="AD34" s="381"/>
      <c r="AE34" s="381"/>
      <c r="AF34" s="381"/>
      <c r="AG34" s="381"/>
      <c r="AH34" s="381"/>
      <c r="AI34" s="381"/>
      <c r="AJ34" s="381"/>
      <c r="AK34" s="381"/>
      <c r="AL34" s="163"/>
      <c r="AM34" s="380">
        <f>IF(AO34="","",MAX(C34:D43,U34:V43)+1)</f>
        <v>7</v>
      </c>
      <c r="AN34" s="380"/>
      <c r="AO34" s="381" t="str">
        <f>IF('各会計、関係団体の財政状況及び健全化判断比率'!B31="","",'各会計、関係団体の財政状況及び健全化判断比率'!B31)</f>
        <v>立科町水道事業会計</v>
      </c>
      <c r="AP34" s="381"/>
      <c r="AQ34" s="381"/>
      <c r="AR34" s="381"/>
      <c r="AS34" s="381"/>
      <c r="AT34" s="381"/>
      <c r="AU34" s="381"/>
      <c r="AV34" s="381"/>
      <c r="AW34" s="381"/>
      <c r="AX34" s="381"/>
      <c r="AY34" s="381"/>
      <c r="AZ34" s="381"/>
      <c r="BA34" s="381"/>
      <c r="BB34" s="381"/>
      <c r="BC34" s="381"/>
      <c r="BD34" s="163"/>
      <c r="BE34" s="380" t="str">
        <f>IF(BG34="","",MAX(C34:D43,U34:V43,AM34:AN43)+1)</f>
        <v/>
      </c>
      <c r="BF34" s="380"/>
      <c r="BG34" s="381"/>
      <c r="BH34" s="381"/>
      <c r="BI34" s="381"/>
      <c r="BJ34" s="381"/>
      <c r="BK34" s="381"/>
      <c r="BL34" s="381"/>
      <c r="BM34" s="381"/>
      <c r="BN34" s="381"/>
      <c r="BO34" s="381"/>
      <c r="BP34" s="381"/>
      <c r="BQ34" s="381"/>
      <c r="BR34" s="381"/>
      <c r="BS34" s="381"/>
      <c r="BT34" s="381"/>
      <c r="BU34" s="381"/>
      <c r="BV34" s="163"/>
      <c r="BW34" s="380">
        <f>IF(BY34="","",MAX(C34:D43,U34:V43,AM34:AN43,BE34:BF43)+1)</f>
        <v>9</v>
      </c>
      <c r="BX34" s="380"/>
      <c r="BY34" s="381" t="str">
        <f>IF('各会計、関係団体の財政状況及び健全化判断比率'!B68="","",'各会計、関係団体の財政状況及び健全化判断比率'!B68)</f>
        <v>佐久広域連合　一般会計</v>
      </c>
      <c r="BZ34" s="381"/>
      <c r="CA34" s="381"/>
      <c r="CB34" s="381"/>
      <c r="CC34" s="381"/>
      <c r="CD34" s="381"/>
      <c r="CE34" s="381"/>
      <c r="CF34" s="381"/>
      <c r="CG34" s="381"/>
      <c r="CH34" s="381"/>
      <c r="CI34" s="381"/>
      <c r="CJ34" s="381"/>
      <c r="CK34" s="381"/>
      <c r="CL34" s="381"/>
      <c r="CM34" s="381"/>
      <c r="CN34" s="163"/>
      <c r="CO34" s="380">
        <f>IF(CQ34="","",MAX(C34:D43,U34:V43,AM34:AN43,BE34:BF43,BW34:BX43)+1)</f>
        <v>19</v>
      </c>
      <c r="CP34" s="380"/>
      <c r="CQ34" s="381" t="str">
        <f>IF('各会計、関係団体の財政状況及び健全化判断比率'!BS7="","",'各会計、関係団体の財政状況及び健全化判断比率'!BS7)</f>
        <v>立科町土地開発公社</v>
      </c>
      <c r="CR34" s="381"/>
      <c r="CS34" s="381"/>
      <c r="CT34" s="381"/>
      <c r="CU34" s="381"/>
      <c r="CV34" s="381"/>
      <c r="CW34" s="381"/>
      <c r="CX34" s="381"/>
      <c r="CY34" s="381"/>
      <c r="CZ34" s="381"/>
      <c r="DA34" s="381"/>
      <c r="DB34" s="381"/>
      <c r="DC34" s="381"/>
      <c r="DD34" s="381"/>
      <c r="DE34" s="381"/>
      <c r="DG34" s="378" t="str">
        <f>IF('各会計、関係団体の財政状況及び健全化判断比率'!BR7="","",'各会計、関係団体の財政状況及び健全化判断比率'!BR7)</f>
        <v/>
      </c>
      <c r="DH34" s="378"/>
      <c r="DI34" s="168"/>
    </row>
    <row r="35" spans="1:113" ht="32.25" customHeight="1" x14ac:dyDescent="0.15">
      <c r="A35" s="163"/>
      <c r="B35" s="190"/>
      <c r="C35" s="380">
        <f>IF(E35="","",C34+1)</f>
        <v>2</v>
      </c>
      <c r="D35" s="380"/>
      <c r="E35" s="381" t="str">
        <f>IF('各会計、関係団体の財政状況及び健全化判断比率'!B8="","",'各会計、関係団体の財政状況及び健全化判断比率'!B8)</f>
        <v>立科町白樺高原下水道事業特別会計</v>
      </c>
      <c r="F35" s="381"/>
      <c r="G35" s="381"/>
      <c r="H35" s="381"/>
      <c r="I35" s="381"/>
      <c r="J35" s="381"/>
      <c r="K35" s="381"/>
      <c r="L35" s="381"/>
      <c r="M35" s="381"/>
      <c r="N35" s="381"/>
      <c r="O35" s="381"/>
      <c r="P35" s="381"/>
      <c r="Q35" s="381"/>
      <c r="R35" s="381"/>
      <c r="S35" s="381"/>
      <c r="T35" s="163"/>
      <c r="U35" s="380">
        <f>IF(W35="","",U34+1)</f>
        <v>5</v>
      </c>
      <c r="V35" s="380"/>
      <c r="W35" s="381" t="str">
        <f>IF('各会計、関係団体の財政状況及び健全化判断比率'!B29="","",'各会計、関係団体の財政状況及び健全化判断比率'!B29)</f>
        <v>立科町介護保険特別会計</v>
      </c>
      <c r="X35" s="381"/>
      <c r="Y35" s="381"/>
      <c r="Z35" s="381"/>
      <c r="AA35" s="381"/>
      <c r="AB35" s="381"/>
      <c r="AC35" s="381"/>
      <c r="AD35" s="381"/>
      <c r="AE35" s="381"/>
      <c r="AF35" s="381"/>
      <c r="AG35" s="381"/>
      <c r="AH35" s="381"/>
      <c r="AI35" s="381"/>
      <c r="AJ35" s="381"/>
      <c r="AK35" s="381"/>
      <c r="AL35" s="163"/>
      <c r="AM35" s="380">
        <f t="shared" ref="AM35:AM43" si="0">IF(AO35="","",AM34+1)</f>
        <v>8</v>
      </c>
      <c r="AN35" s="380"/>
      <c r="AO35" s="381" t="str">
        <f>IF('各会計、関係団体の財政状況及び健全化判断比率'!B32="","",'各会計、関係団体の財政状況及び健全化判断比率'!B32)</f>
        <v>立科町下水道事業会計</v>
      </c>
      <c r="AP35" s="381"/>
      <c r="AQ35" s="381"/>
      <c r="AR35" s="381"/>
      <c r="AS35" s="381"/>
      <c r="AT35" s="381"/>
      <c r="AU35" s="381"/>
      <c r="AV35" s="381"/>
      <c r="AW35" s="381"/>
      <c r="AX35" s="381"/>
      <c r="AY35" s="381"/>
      <c r="AZ35" s="381"/>
      <c r="BA35" s="381"/>
      <c r="BB35" s="381"/>
      <c r="BC35" s="381"/>
      <c r="BD35" s="163"/>
      <c r="BE35" s="380" t="str">
        <f t="shared" ref="BE35:BE43" si="1">IF(BG35="","",BE34+1)</f>
        <v/>
      </c>
      <c r="BF35" s="380"/>
      <c r="BG35" s="381"/>
      <c r="BH35" s="381"/>
      <c r="BI35" s="381"/>
      <c r="BJ35" s="381"/>
      <c r="BK35" s="381"/>
      <c r="BL35" s="381"/>
      <c r="BM35" s="381"/>
      <c r="BN35" s="381"/>
      <c r="BO35" s="381"/>
      <c r="BP35" s="381"/>
      <c r="BQ35" s="381"/>
      <c r="BR35" s="381"/>
      <c r="BS35" s="381"/>
      <c r="BT35" s="381"/>
      <c r="BU35" s="381"/>
      <c r="BV35" s="163"/>
      <c r="BW35" s="380">
        <f t="shared" ref="BW35:BW43" si="2">IF(BY35="","",BW34+1)</f>
        <v>10</v>
      </c>
      <c r="BX35" s="380"/>
      <c r="BY35" s="381" t="str">
        <f>IF('各会計、関係団体の財政状況及び健全化判断比率'!B69="","",'各会計、関係団体の財政状況及び健全化判断比率'!B69)</f>
        <v>佐久広域連合　消防特別会計</v>
      </c>
      <c r="BZ35" s="381"/>
      <c r="CA35" s="381"/>
      <c r="CB35" s="381"/>
      <c r="CC35" s="381"/>
      <c r="CD35" s="381"/>
      <c r="CE35" s="381"/>
      <c r="CF35" s="381"/>
      <c r="CG35" s="381"/>
      <c r="CH35" s="381"/>
      <c r="CI35" s="381"/>
      <c r="CJ35" s="381"/>
      <c r="CK35" s="381"/>
      <c r="CL35" s="381"/>
      <c r="CM35" s="381"/>
      <c r="CN35" s="163"/>
      <c r="CO35" s="380">
        <f t="shared" ref="CO35:CO43" si="3">IF(CQ35="","",CO34+1)</f>
        <v>20</v>
      </c>
      <c r="CP35" s="380"/>
      <c r="CQ35" s="381" t="str">
        <f>IF('各会計、関係団体の財政状況及び健全化判断比率'!BS8="","",'各会計、関係団体の財政状況及び健全化判断比率'!BS8)</f>
        <v>蓼科ケーブルビジョン㈱</v>
      </c>
      <c r="CR35" s="381"/>
      <c r="CS35" s="381"/>
      <c r="CT35" s="381"/>
      <c r="CU35" s="381"/>
      <c r="CV35" s="381"/>
      <c r="CW35" s="381"/>
      <c r="CX35" s="381"/>
      <c r="CY35" s="381"/>
      <c r="CZ35" s="381"/>
      <c r="DA35" s="381"/>
      <c r="DB35" s="381"/>
      <c r="DC35" s="381"/>
      <c r="DD35" s="381"/>
      <c r="DE35" s="381"/>
      <c r="DG35" s="378" t="str">
        <f>IF('各会計、関係団体の財政状況及び健全化判断比率'!BR8="","",'各会計、関係団体の財政状況及び健全化判断比率'!BR8)</f>
        <v/>
      </c>
      <c r="DH35" s="378"/>
      <c r="DI35" s="168"/>
    </row>
    <row r="36" spans="1:113" ht="32.25" customHeight="1" x14ac:dyDescent="0.15">
      <c r="A36" s="163"/>
      <c r="B36" s="190"/>
      <c r="C36" s="380">
        <f>IF(E36="","",C35+1)</f>
        <v>3</v>
      </c>
      <c r="D36" s="380"/>
      <c r="E36" s="381" t="str">
        <f>IF('各会計、関係団体の財政状況及び健全化判断比率'!B9="","",'各会計、関係団体の財政状況及び健全化判断比率'!B9)</f>
        <v>立科町索道事業特別会計</v>
      </c>
      <c r="F36" s="381"/>
      <c r="G36" s="381"/>
      <c r="H36" s="381"/>
      <c r="I36" s="381"/>
      <c r="J36" s="381"/>
      <c r="K36" s="381"/>
      <c r="L36" s="381"/>
      <c r="M36" s="381"/>
      <c r="N36" s="381"/>
      <c r="O36" s="381"/>
      <c r="P36" s="381"/>
      <c r="Q36" s="381"/>
      <c r="R36" s="381"/>
      <c r="S36" s="381"/>
      <c r="T36" s="163"/>
      <c r="U36" s="380">
        <f t="shared" ref="U36:U43" si="4">IF(W36="","",U35+1)</f>
        <v>6</v>
      </c>
      <c r="V36" s="380"/>
      <c r="W36" s="381" t="str">
        <f>IF('各会計、関係団体の財政状況及び健全化判断比率'!B30="","",'各会計、関係団体の財政状況及び健全化判断比率'!B30)</f>
        <v>立科町後期高齢者医療特別会計</v>
      </c>
      <c r="X36" s="381"/>
      <c r="Y36" s="381"/>
      <c r="Z36" s="381"/>
      <c r="AA36" s="381"/>
      <c r="AB36" s="381"/>
      <c r="AC36" s="381"/>
      <c r="AD36" s="381"/>
      <c r="AE36" s="381"/>
      <c r="AF36" s="381"/>
      <c r="AG36" s="381"/>
      <c r="AH36" s="381"/>
      <c r="AI36" s="381"/>
      <c r="AJ36" s="381"/>
      <c r="AK36" s="381"/>
      <c r="AL36" s="163"/>
      <c r="AM36" s="380" t="str">
        <f t="shared" si="0"/>
        <v/>
      </c>
      <c r="AN36" s="380"/>
      <c r="AO36" s="381"/>
      <c r="AP36" s="381"/>
      <c r="AQ36" s="381"/>
      <c r="AR36" s="381"/>
      <c r="AS36" s="381"/>
      <c r="AT36" s="381"/>
      <c r="AU36" s="381"/>
      <c r="AV36" s="381"/>
      <c r="AW36" s="381"/>
      <c r="AX36" s="381"/>
      <c r="AY36" s="381"/>
      <c r="AZ36" s="381"/>
      <c r="BA36" s="381"/>
      <c r="BB36" s="381"/>
      <c r="BC36" s="381"/>
      <c r="BD36" s="163"/>
      <c r="BE36" s="380" t="str">
        <f t="shared" si="1"/>
        <v/>
      </c>
      <c r="BF36" s="380"/>
      <c r="BG36" s="381"/>
      <c r="BH36" s="381"/>
      <c r="BI36" s="381"/>
      <c r="BJ36" s="381"/>
      <c r="BK36" s="381"/>
      <c r="BL36" s="381"/>
      <c r="BM36" s="381"/>
      <c r="BN36" s="381"/>
      <c r="BO36" s="381"/>
      <c r="BP36" s="381"/>
      <c r="BQ36" s="381"/>
      <c r="BR36" s="381"/>
      <c r="BS36" s="381"/>
      <c r="BT36" s="381"/>
      <c r="BU36" s="381"/>
      <c r="BV36" s="163"/>
      <c r="BW36" s="380">
        <f t="shared" si="2"/>
        <v>11</v>
      </c>
      <c r="BX36" s="380"/>
      <c r="BY36" s="381" t="str">
        <f>IF('各会計、関係団体の財政状況及び健全化判断比率'!B70="","",'各会計、関係団体の財政状況及び健全化判断比率'!B70)</f>
        <v>佐久広域連合　特別養護老人ホーム特別会計</v>
      </c>
      <c r="BZ36" s="381"/>
      <c r="CA36" s="381"/>
      <c r="CB36" s="381"/>
      <c r="CC36" s="381"/>
      <c r="CD36" s="381"/>
      <c r="CE36" s="381"/>
      <c r="CF36" s="381"/>
      <c r="CG36" s="381"/>
      <c r="CH36" s="381"/>
      <c r="CI36" s="381"/>
      <c r="CJ36" s="381"/>
      <c r="CK36" s="381"/>
      <c r="CL36" s="381"/>
      <c r="CM36" s="381"/>
      <c r="CN36" s="163"/>
      <c r="CO36" s="380">
        <f t="shared" si="3"/>
        <v>21</v>
      </c>
      <c r="CP36" s="380"/>
      <c r="CQ36" s="381" t="str">
        <f>IF('各会計、関係団体の財政状況及び健全化判断比率'!BS9="","",'各会計、関係団体の財政状況及び健全化判断比率'!BS9)</f>
        <v>㈱立科町農業振興公社</v>
      </c>
      <c r="CR36" s="381"/>
      <c r="CS36" s="381"/>
      <c r="CT36" s="381"/>
      <c r="CU36" s="381"/>
      <c r="CV36" s="381"/>
      <c r="CW36" s="381"/>
      <c r="CX36" s="381"/>
      <c r="CY36" s="381"/>
      <c r="CZ36" s="381"/>
      <c r="DA36" s="381"/>
      <c r="DB36" s="381"/>
      <c r="DC36" s="381"/>
      <c r="DD36" s="381"/>
      <c r="DE36" s="381"/>
      <c r="DG36" s="378" t="str">
        <f>IF('各会計、関係団体の財政状況及び健全化判断比率'!BR9="","",'各会計、関係団体の財政状況及び健全化判断比率'!BR9)</f>
        <v/>
      </c>
      <c r="DH36" s="378"/>
      <c r="DI36" s="168"/>
    </row>
    <row r="37" spans="1:113" ht="32.25" customHeight="1" x14ac:dyDescent="0.15">
      <c r="A37" s="163"/>
      <c r="B37" s="190"/>
      <c r="C37" s="380" t="str">
        <f>IF(E37="","",C36+1)</f>
        <v/>
      </c>
      <c r="D37" s="380"/>
      <c r="E37" s="381" t="str">
        <f>IF('各会計、関係団体の財政状況及び健全化判断比率'!B10="","",'各会計、関係団体の財政状況及び健全化判断比率'!B10)</f>
        <v/>
      </c>
      <c r="F37" s="381"/>
      <c r="G37" s="381"/>
      <c r="H37" s="381"/>
      <c r="I37" s="381"/>
      <c r="J37" s="381"/>
      <c r="K37" s="381"/>
      <c r="L37" s="381"/>
      <c r="M37" s="381"/>
      <c r="N37" s="381"/>
      <c r="O37" s="381"/>
      <c r="P37" s="381"/>
      <c r="Q37" s="381"/>
      <c r="R37" s="381"/>
      <c r="S37" s="381"/>
      <c r="T37" s="163"/>
      <c r="U37" s="380" t="str">
        <f t="shared" si="4"/>
        <v/>
      </c>
      <c r="V37" s="380"/>
      <c r="W37" s="381"/>
      <c r="X37" s="381"/>
      <c r="Y37" s="381"/>
      <c r="Z37" s="381"/>
      <c r="AA37" s="381"/>
      <c r="AB37" s="381"/>
      <c r="AC37" s="381"/>
      <c r="AD37" s="381"/>
      <c r="AE37" s="381"/>
      <c r="AF37" s="381"/>
      <c r="AG37" s="381"/>
      <c r="AH37" s="381"/>
      <c r="AI37" s="381"/>
      <c r="AJ37" s="381"/>
      <c r="AK37" s="381"/>
      <c r="AL37" s="163"/>
      <c r="AM37" s="380" t="str">
        <f t="shared" si="0"/>
        <v/>
      </c>
      <c r="AN37" s="380"/>
      <c r="AO37" s="381"/>
      <c r="AP37" s="381"/>
      <c r="AQ37" s="381"/>
      <c r="AR37" s="381"/>
      <c r="AS37" s="381"/>
      <c r="AT37" s="381"/>
      <c r="AU37" s="381"/>
      <c r="AV37" s="381"/>
      <c r="AW37" s="381"/>
      <c r="AX37" s="381"/>
      <c r="AY37" s="381"/>
      <c r="AZ37" s="381"/>
      <c r="BA37" s="381"/>
      <c r="BB37" s="381"/>
      <c r="BC37" s="381"/>
      <c r="BD37" s="163"/>
      <c r="BE37" s="380" t="str">
        <f t="shared" si="1"/>
        <v/>
      </c>
      <c r="BF37" s="380"/>
      <c r="BG37" s="381"/>
      <c r="BH37" s="381"/>
      <c r="BI37" s="381"/>
      <c r="BJ37" s="381"/>
      <c r="BK37" s="381"/>
      <c r="BL37" s="381"/>
      <c r="BM37" s="381"/>
      <c r="BN37" s="381"/>
      <c r="BO37" s="381"/>
      <c r="BP37" s="381"/>
      <c r="BQ37" s="381"/>
      <c r="BR37" s="381"/>
      <c r="BS37" s="381"/>
      <c r="BT37" s="381"/>
      <c r="BU37" s="381"/>
      <c r="BV37" s="163"/>
      <c r="BW37" s="380">
        <f t="shared" si="2"/>
        <v>12</v>
      </c>
      <c r="BX37" s="380"/>
      <c r="BY37" s="381" t="str">
        <f>IF('各会計、関係団体の財政状況及び健全化判断比率'!B71="","",'各会計、関係団体の財政状況及び健全化判断比率'!B71)</f>
        <v>佐久広域連合　救護施設特別会計</v>
      </c>
      <c r="BZ37" s="381"/>
      <c r="CA37" s="381"/>
      <c r="CB37" s="381"/>
      <c r="CC37" s="381"/>
      <c r="CD37" s="381"/>
      <c r="CE37" s="381"/>
      <c r="CF37" s="381"/>
      <c r="CG37" s="381"/>
      <c r="CH37" s="381"/>
      <c r="CI37" s="381"/>
      <c r="CJ37" s="381"/>
      <c r="CK37" s="381"/>
      <c r="CL37" s="381"/>
      <c r="CM37" s="381"/>
      <c r="CN37" s="163"/>
      <c r="CO37" s="380" t="str">
        <f t="shared" si="3"/>
        <v/>
      </c>
      <c r="CP37" s="380"/>
      <c r="CQ37" s="381" t="str">
        <f>IF('各会計、関係団体の財政状況及び健全化判断比率'!BS10="","",'各会計、関係団体の財政状況及び健全化判断比率'!BS10)</f>
        <v/>
      </c>
      <c r="CR37" s="381"/>
      <c r="CS37" s="381"/>
      <c r="CT37" s="381"/>
      <c r="CU37" s="381"/>
      <c r="CV37" s="381"/>
      <c r="CW37" s="381"/>
      <c r="CX37" s="381"/>
      <c r="CY37" s="381"/>
      <c r="CZ37" s="381"/>
      <c r="DA37" s="381"/>
      <c r="DB37" s="381"/>
      <c r="DC37" s="381"/>
      <c r="DD37" s="381"/>
      <c r="DE37" s="381"/>
      <c r="DG37" s="378" t="str">
        <f>IF('各会計、関係団体の財政状況及び健全化判断比率'!BR10="","",'各会計、関係団体の財政状況及び健全化判断比率'!BR10)</f>
        <v/>
      </c>
      <c r="DH37" s="378"/>
      <c r="DI37" s="168"/>
    </row>
    <row r="38" spans="1:113" ht="32.25" customHeight="1" x14ac:dyDescent="0.15">
      <c r="A38" s="163"/>
      <c r="B38" s="190"/>
      <c r="C38" s="380" t="str">
        <f t="shared" ref="C38:C43" si="5">IF(E38="","",C37+1)</f>
        <v/>
      </c>
      <c r="D38" s="380"/>
      <c r="E38" s="381" t="str">
        <f>IF('各会計、関係団体の財政状況及び健全化判断比率'!B11="","",'各会計、関係団体の財政状況及び健全化判断比率'!B11)</f>
        <v/>
      </c>
      <c r="F38" s="381"/>
      <c r="G38" s="381"/>
      <c r="H38" s="381"/>
      <c r="I38" s="381"/>
      <c r="J38" s="381"/>
      <c r="K38" s="381"/>
      <c r="L38" s="381"/>
      <c r="M38" s="381"/>
      <c r="N38" s="381"/>
      <c r="O38" s="381"/>
      <c r="P38" s="381"/>
      <c r="Q38" s="381"/>
      <c r="R38" s="381"/>
      <c r="S38" s="381"/>
      <c r="T38" s="163"/>
      <c r="U38" s="380" t="str">
        <f t="shared" si="4"/>
        <v/>
      </c>
      <c r="V38" s="380"/>
      <c r="W38" s="381"/>
      <c r="X38" s="381"/>
      <c r="Y38" s="381"/>
      <c r="Z38" s="381"/>
      <c r="AA38" s="381"/>
      <c r="AB38" s="381"/>
      <c r="AC38" s="381"/>
      <c r="AD38" s="381"/>
      <c r="AE38" s="381"/>
      <c r="AF38" s="381"/>
      <c r="AG38" s="381"/>
      <c r="AH38" s="381"/>
      <c r="AI38" s="381"/>
      <c r="AJ38" s="381"/>
      <c r="AK38" s="381"/>
      <c r="AL38" s="163"/>
      <c r="AM38" s="380" t="str">
        <f t="shared" si="0"/>
        <v/>
      </c>
      <c r="AN38" s="380"/>
      <c r="AO38" s="381"/>
      <c r="AP38" s="381"/>
      <c r="AQ38" s="381"/>
      <c r="AR38" s="381"/>
      <c r="AS38" s="381"/>
      <c r="AT38" s="381"/>
      <c r="AU38" s="381"/>
      <c r="AV38" s="381"/>
      <c r="AW38" s="381"/>
      <c r="AX38" s="381"/>
      <c r="AY38" s="381"/>
      <c r="AZ38" s="381"/>
      <c r="BA38" s="381"/>
      <c r="BB38" s="381"/>
      <c r="BC38" s="381"/>
      <c r="BD38" s="163"/>
      <c r="BE38" s="380" t="str">
        <f t="shared" si="1"/>
        <v/>
      </c>
      <c r="BF38" s="380"/>
      <c r="BG38" s="381"/>
      <c r="BH38" s="381"/>
      <c r="BI38" s="381"/>
      <c r="BJ38" s="381"/>
      <c r="BK38" s="381"/>
      <c r="BL38" s="381"/>
      <c r="BM38" s="381"/>
      <c r="BN38" s="381"/>
      <c r="BO38" s="381"/>
      <c r="BP38" s="381"/>
      <c r="BQ38" s="381"/>
      <c r="BR38" s="381"/>
      <c r="BS38" s="381"/>
      <c r="BT38" s="381"/>
      <c r="BU38" s="381"/>
      <c r="BV38" s="163"/>
      <c r="BW38" s="380">
        <f t="shared" si="2"/>
        <v>13</v>
      </c>
      <c r="BX38" s="380"/>
      <c r="BY38" s="381" t="str">
        <f>IF('各会計、関係団体の財政状況及び健全化判断比率'!B72="","",'各会計、関係団体の財政状況及び健全化判断比率'!B72)</f>
        <v>川西保健衛生施設組合　一般会計</v>
      </c>
      <c r="BZ38" s="381"/>
      <c r="CA38" s="381"/>
      <c r="CB38" s="381"/>
      <c r="CC38" s="381"/>
      <c r="CD38" s="381"/>
      <c r="CE38" s="381"/>
      <c r="CF38" s="381"/>
      <c r="CG38" s="381"/>
      <c r="CH38" s="381"/>
      <c r="CI38" s="381"/>
      <c r="CJ38" s="381"/>
      <c r="CK38" s="381"/>
      <c r="CL38" s="381"/>
      <c r="CM38" s="381"/>
      <c r="CN38" s="163"/>
      <c r="CO38" s="380" t="str">
        <f t="shared" si="3"/>
        <v/>
      </c>
      <c r="CP38" s="380"/>
      <c r="CQ38" s="381" t="str">
        <f>IF('各会計、関係団体の財政状況及び健全化判断比率'!BS11="","",'各会計、関係団体の財政状況及び健全化判断比率'!BS11)</f>
        <v/>
      </c>
      <c r="CR38" s="381"/>
      <c r="CS38" s="381"/>
      <c r="CT38" s="381"/>
      <c r="CU38" s="381"/>
      <c r="CV38" s="381"/>
      <c r="CW38" s="381"/>
      <c r="CX38" s="381"/>
      <c r="CY38" s="381"/>
      <c r="CZ38" s="381"/>
      <c r="DA38" s="381"/>
      <c r="DB38" s="381"/>
      <c r="DC38" s="381"/>
      <c r="DD38" s="381"/>
      <c r="DE38" s="381"/>
      <c r="DG38" s="378" t="str">
        <f>IF('各会計、関係団体の財政状況及び健全化判断比率'!BR11="","",'各会計、関係団体の財政状況及び健全化判断比率'!BR11)</f>
        <v/>
      </c>
      <c r="DH38" s="378"/>
      <c r="DI38" s="168"/>
    </row>
    <row r="39" spans="1:113" ht="32.25" customHeight="1" x14ac:dyDescent="0.15">
      <c r="A39" s="163"/>
      <c r="B39" s="190"/>
      <c r="C39" s="380" t="str">
        <f t="shared" si="5"/>
        <v/>
      </c>
      <c r="D39" s="380"/>
      <c r="E39" s="381" t="str">
        <f>IF('各会計、関係団体の財政状況及び健全化判断比率'!B12="","",'各会計、関係団体の財政状況及び健全化判断比率'!B12)</f>
        <v/>
      </c>
      <c r="F39" s="381"/>
      <c r="G39" s="381"/>
      <c r="H39" s="381"/>
      <c r="I39" s="381"/>
      <c r="J39" s="381"/>
      <c r="K39" s="381"/>
      <c r="L39" s="381"/>
      <c r="M39" s="381"/>
      <c r="N39" s="381"/>
      <c r="O39" s="381"/>
      <c r="P39" s="381"/>
      <c r="Q39" s="381"/>
      <c r="R39" s="381"/>
      <c r="S39" s="381"/>
      <c r="T39" s="163"/>
      <c r="U39" s="380" t="str">
        <f t="shared" si="4"/>
        <v/>
      </c>
      <c r="V39" s="380"/>
      <c r="W39" s="381"/>
      <c r="X39" s="381"/>
      <c r="Y39" s="381"/>
      <c r="Z39" s="381"/>
      <c r="AA39" s="381"/>
      <c r="AB39" s="381"/>
      <c r="AC39" s="381"/>
      <c r="AD39" s="381"/>
      <c r="AE39" s="381"/>
      <c r="AF39" s="381"/>
      <c r="AG39" s="381"/>
      <c r="AH39" s="381"/>
      <c r="AI39" s="381"/>
      <c r="AJ39" s="381"/>
      <c r="AK39" s="381"/>
      <c r="AL39" s="163"/>
      <c r="AM39" s="380" t="str">
        <f t="shared" si="0"/>
        <v/>
      </c>
      <c r="AN39" s="380"/>
      <c r="AO39" s="381"/>
      <c r="AP39" s="381"/>
      <c r="AQ39" s="381"/>
      <c r="AR39" s="381"/>
      <c r="AS39" s="381"/>
      <c r="AT39" s="381"/>
      <c r="AU39" s="381"/>
      <c r="AV39" s="381"/>
      <c r="AW39" s="381"/>
      <c r="AX39" s="381"/>
      <c r="AY39" s="381"/>
      <c r="AZ39" s="381"/>
      <c r="BA39" s="381"/>
      <c r="BB39" s="381"/>
      <c r="BC39" s="381"/>
      <c r="BD39" s="163"/>
      <c r="BE39" s="380" t="str">
        <f t="shared" si="1"/>
        <v/>
      </c>
      <c r="BF39" s="380"/>
      <c r="BG39" s="381"/>
      <c r="BH39" s="381"/>
      <c r="BI39" s="381"/>
      <c r="BJ39" s="381"/>
      <c r="BK39" s="381"/>
      <c r="BL39" s="381"/>
      <c r="BM39" s="381"/>
      <c r="BN39" s="381"/>
      <c r="BO39" s="381"/>
      <c r="BP39" s="381"/>
      <c r="BQ39" s="381"/>
      <c r="BR39" s="381"/>
      <c r="BS39" s="381"/>
      <c r="BT39" s="381"/>
      <c r="BU39" s="381"/>
      <c r="BV39" s="163"/>
      <c r="BW39" s="380">
        <f t="shared" si="2"/>
        <v>14</v>
      </c>
      <c r="BX39" s="380"/>
      <c r="BY39" s="381" t="str">
        <f>IF('各会計、関係団体の財政状況及び健全化判断比率'!B73="","",'各会計、関係団体の財政状況及び健全化判断比率'!B73)</f>
        <v>川西保健衛生施設組合　茂田井特定環境保全公共下水道事業特別会計</v>
      </c>
      <c r="BZ39" s="381"/>
      <c r="CA39" s="381"/>
      <c r="CB39" s="381"/>
      <c r="CC39" s="381"/>
      <c r="CD39" s="381"/>
      <c r="CE39" s="381"/>
      <c r="CF39" s="381"/>
      <c r="CG39" s="381"/>
      <c r="CH39" s="381"/>
      <c r="CI39" s="381"/>
      <c r="CJ39" s="381"/>
      <c r="CK39" s="381"/>
      <c r="CL39" s="381"/>
      <c r="CM39" s="381"/>
      <c r="CN39" s="163"/>
      <c r="CO39" s="380" t="str">
        <f t="shared" si="3"/>
        <v/>
      </c>
      <c r="CP39" s="380"/>
      <c r="CQ39" s="381" t="str">
        <f>IF('各会計、関係団体の財政状況及び健全化判断比率'!BS12="","",'各会計、関係団体の財政状況及び健全化判断比率'!BS12)</f>
        <v/>
      </c>
      <c r="CR39" s="381"/>
      <c r="CS39" s="381"/>
      <c r="CT39" s="381"/>
      <c r="CU39" s="381"/>
      <c r="CV39" s="381"/>
      <c r="CW39" s="381"/>
      <c r="CX39" s="381"/>
      <c r="CY39" s="381"/>
      <c r="CZ39" s="381"/>
      <c r="DA39" s="381"/>
      <c r="DB39" s="381"/>
      <c r="DC39" s="381"/>
      <c r="DD39" s="381"/>
      <c r="DE39" s="381"/>
      <c r="DG39" s="378" t="str">
        <f>IF('各会計、関係団体の財政状況及び健全化判断比率'!BR12="","",'各会計、関係団体の財政状況及び健全化判断比率'!BR12)</f>
        <v/>
      </c>
      <c r="DH39" s="378"/>
      <c r="DI39" s="168"/>
    </row>
    <row r="40" spans="1:113" ht="32.25" customHeight="1" x14ac:dyDescent="0.15">
      <c r="A40" s="163"/>
      <c r="B40" s="190"/>
      <c r="C40" s="380" t="str">
        <f t="shared" si="5"/>
        <v/>
      </c>
      <c r="D40" s="380"/>
      <c r="E40" s="381" t="str">
        <f>IF('各会計、関係団体の財政状況及び健全化判断比率'!B13="","",'各会計、関係団体の財政状況及び健全化判断比率'!B13)</f>
        <v/>
      </c>
      <c r="F40" s="381"/>
      <c r="G40" s="381"/>
      <c r="H40" s="381"/>
      <c r="I40" s="381"/>
      <c r="J40" s="381"/>
      <c r="K40" s="381"/>
      <c r="L40" s="381"/>
      <c r="M40" s="381"/>
      <c r="N40" s="381"/>
      <c r="O40" s="381"/>
      <c r="P40" s="381"/>
      <c r="Q40" s="381"/>
      <c r="R40" s="381"/>
      <c r="S40" s="381"/>
      <c r="T40" s="163"/>
      <c r="U40" s="380" t="str">
        <f t="shared" si="4"/>
        <v/>
      </c>
      <c r="V40" s="380"/>
      <c r="W40" s="381"/>
      <c r="X40" s="381"/>
      <c r="Y40" s="381"/>
      <c r="Z40" s="381"/>
      <c r="AA40" s="381"/>
      <c r="AB40" s="381"/>
      <c r="AC40" s="381"/>
      <c r="AD40" s="381"/>
      <c r="AE40" s="381"/>
      <c r="AF40" s="381"/>
      <c r="AG40" s="381"/>
      <c r="AH40" s="381"/>
      <c r="AI40" s="381"/>
      <c r="AJ40" s="381"/>
      <c r="AK40" s="381"/>
      <c r="AL40" s="163"/>
      <c r="AM40" s="380" t="str">
        <f t="shared" si="0"/>
        <v/>
      </c>
      <c r="AN40" s="380"/>
      <c r="AO40" s="381"/>
      <c r="AP40" s="381"/>
      <c r="AQ40" s="381"/>
      <c r="AR40" s="381"/>
      <c r="AS40" s="381"/>
      <c r="AT40" s="381"/>
      <c r="AU40" s="381"/>
      <c r="AV40" s="381"/>
      <c r="AW40" s="381"/>
      <c r="AX40" s="381"/>
      <c r="AY40" s="381"/>
      <c r="AZ40" s="381"/>
      <c r="BA40" s="381"/>
      <c r="BB40" s="381"/>
      <c r="BC40" s="381"/>
      <c r="BD40" s="163"/>
      <c r="BE40" s="380" t="str">
        <f t="shared" si="1"/>
        <v/>
      </c>
      <c r="BF40" s="380"/>
      <c r="BG40" s="381"/>
      <c r="BH40" s="381"/>
      <c r="BI40" s="381"/>
      <c r="BJ40" s="381"/>
      <c r="BK40" s="381"/>
      <c r="BL40" s="381"/>
      <c r="BM40" s="381"/>
      <c r="BN40" s="381"/>
      <c r="BO40" s="381"/>
      <c r="BP40" s="381"/>
      <c r="BQ40" s="381"/>
      <c r="BR40" s="381"/>
      <c r="BS40" s="381"/>
      <c r="BT40" s="381"/>
      <c r="BU40" s="381"/>
      <c r="BV40" s="163"/>
      <c r="BW40" s="380">
        <f t="shared" si="2"/>
        <v>15</v>
      </c>
      <c r="BX40" s="380"/>
      <c r="BY40" s="381" t="str">
        <f>IF('各会計、関係団体の財政状況及び健全化判断比率'!B74="","",'各会計、関係団体の財政状況及び健全化判断比率'!B74)</f>
        <v>北佐久郡老人福祉施設組合　一般会計</v>
      </c>
      <c r="BZ40" s="381"/>
      <c r="CA40" s="381"/>
      <c r="CB40" s="381"/>
      <c r="CC40" s="381"/>
      <c r="CD40" s="381"/>
      <c r="CE40" s="381"/>
      <c r="CF40" s="381"/>
      <c r="CG40" s="381"/>
      <c r="CH40" s="381"/>
      <c r="CI40" s="381"/>
      <c r="CJ40" s="381"/>
      <c r="CK40" s="381"/>
      <c r="CL40" s="381"/>
      <c r="CM40" s="381"/>
      <c r="CN40" s="163"/>
      <c r="CO40" s="380" t="str">
        <f t="shared" si="3"/>
        <v/>
      </c>
      <c r="CP40" s="380"/>
      <c r="CQ40" s="381" t="str">
        <f>IF('各会計、関係団体の財政状況及び健全化判断比率'!BS13="","",'各会計、関係団体の財政状況及び健全化判断比率'!BS13)</f>
        <v/>
      </c>
      <c r="CR40" s="381"/>
      <c r="CS40" s="381"/>
      <c r="CT40" s="381"/>
      <c r="CU40" s="381"/>
      <c r="CV40" s="381"/>
      <c r="CW40" s="381"/>
      <c r="CX40" s="381"/>
      <c r="CY40" s="381"/>
      <c r="CZ40" s="381"/>
      <c r="DA40" s="381"/>
      <c r="DB40" s="381"/>
      <c r="DC40" s="381"/>
      <c r="DD40" s="381"/>
      <c r="DE40" s="381"/>
      <c r="DG40" s="378" t="str">
        <f>IF('各会計、関係団体の財政状況及び健全化判断比率'!BR13="","",'各会計、関係団体の財政状況及び健全化判断比率'!BR13)</f>
        <v/>
      </c>
      <c r="DH40" s="378"/>
      <c r="DI40" s="168"/>
    </row>
    <row r="41" spans="1:113" ht="32.25" customHeight="1" x14ac:dyDescent="0.15">
      <c r="A41" s="163"/>
      <c r="B41" s="190"/>
      <c r="C41" s="380" t="str">
        <f t="shared" si="5"/>
        <v/>
      </c>
      <c r="D41" s="380"/>
      <c r="E41" s="381" t="str">
        <f>IF('各会計、関係団体の財政状況及び健全化判断比率'!B14="","",'各会計、関係団体の財政状況及び健全化判断比率'!B14)</f>
        <v/>
      </c>
      <c r="F41" s="381"/>
      <c r="G41" s="381"/>
      <c r="H41" s="381"/>
      <c r="I41" s="381"/>
      <c r="J41" s="381"/>
      <c r="K41" s="381"/>
      <c r="L41" s="381"/>
      <c r="M41" s="381"/>
      <c r="N41" s="381"/>
      <c r="O41" s="381"/>
      <c r="P41" s="381"/>
      <c r="Q41" s="381"/>
      <c r="R41" s="381"/>
      <c r="S41" s="381"/>
      <c r="T41" s="163"/>
      <c r="U41" s="380" t="str">
        <f t="shared" si="4"/>
        <v/>
      </c>
      <c r="V41" s="380"/>
      <c r="W41" s="381"/>
      <c r="X41" s="381"/>
      <c r="Y41" s="381"/>
      <c r="Z41" s="381"/>
      <c r="AA41" s="381"/>
      <c r="AB41" s="381"/>
      <c r="AC41" s="381"/>
      <c r="AD41" s="381"/>
      <c r="AE41" s="381"/>
      <c r="AF41" s="381"/>
      <c r="AG41" s="381"/>
      <c r="AH41" s="381"/>
      <c r="AI41" s="381"/>
      <c r="AJ41" s="381"/>
      <c r="AK41" s="381"/>
      <c r="AL41" s="163"/>
      <c r="AM41" s="380" t="str">
        <f t="shared" si="0"/>
        <v/>
      </c>
      <c r="AN41" s="380"/>
      <c r="AO41" s="381"/>
      <c r="AP41" s="381"/>
      <c r="AQ41" s="381"/>
      <c r="AR41" s="381"/>
      <c r="AS41" s="381"/>
      <c r="AT41" s="381"/>
      <c r="AU41" s="381"/>
      <c r="AV41" s="381"/>
      <c r="AW41" s="381"/>
      <c r="AX41" s="381"/>
      <c r="AY41" s="381"/>
      <c r="AZ41" s="381"/>
      <c r="BA41" s="381"/>
      <c r="BB41" s="381"/>
      <c r="BC41" s="381"/>
      <c r="BD41" s="163"/>
      <c r="BE41" s="380" t="str">
        <f t="shared" si="1"/>
        <v/>
      </c>
      <c r="BF41" s="380"/>
      <c r="BG41" s="381"/>
      <c r="BH41" s="381"/>
      <c r="BI41" s="381"/>
      <c r="BJ41" s="381"/>
      <c r="BK41" s="381"/>
      <c r="BL41" s="381"/>
      <c r="BM41" s="381"/>
      <c r="BN41" s="381"/>
      <c r="BO41" s="381"/>
      <c r="BP41" s="381"/>
      <c r="BQ41" s="381"/>
      <c r="BR41" s="381"/>
      <c r="BS41" s="381"/>
      <c r="BT41" s="381"/>
      <c r="BU41" s="381"/>
      <c r="BV41" s="163"/>
      <c r="BW41" s="380">
        <f t="shared" si="2"/>
        <v>16</v>
      </c>
      <c r="BX41" s="380"/>
      <c r="BY41" s="381" t="str">
        <f>IF('各会計、関係団体の財政状況及び健全化判断比率'!B75="","",'各会計、関係団体の財政状況及び健全化判断比率'!B75)</f>
        <v>長野県後期高齢者医療広域連合　一般会計</v>
      </c>
      <c r="BZ41" s="381"/>
      <c r="CA41" s="381"/>
      <c r="CB41" s="381"/>
      <c r="CC41" s="381"/>
      <c r="CD41" s="381"/>
      <c r="CE41" s="381"/>
      <c r="CF41" s="381"/>
      <c r="CG41" s="381"/>
      <c r="CH41" s="381"/>
      <c r="CI41" s="381"/>
      <c r="CJ41" s="381"/>
      <c r="CK41" s="381"/>
      <c r="CL41" s="381"/>
      <c r="CM41" s="381"/>
      <c r="CN41" s="163"/>
      <c r="CO41" s="380" t="str">
        <f t="shared" si="3"/>
        <v/>
      </c>
      <c r="CP41" s="380"/>
      <c r="CQ41" s="381" t="str">
        <f>IF('各会計、関係団体の財政状況及び健全化判断比率'!BS14="","",'各会計、関係団体の財政状況及び健全化判断比率'!BS14)</f>
        <v/>
      </c>
      <c r="CR41" s="381"/>
      <c r="CS41" s="381"/>
      <c r="CT41" s="381"/>
      <c r="CU41" s="381"/>
      <c r="CV41" s="381"/>
      <c r="CW41" s="381"/>
      <c r="CX41" s="381"/>
      <c r="CY41" s="381"/>
      <c r="CZ41" s="381"/>
      <c r="DA41" s="381"/>
      <c r="DB41" s="381"/>
      <c r="DC41" s="381"/>
      <c r="DD41" s="381"/>
      <c r="DE41" s="381"/>
      <c r="DG41" s="378" t="str">
        <f>IF('各会計、関係団体の財政状況及び健全化判断比率'!BR14="","",'各会計、関係団体の財政状況及び健全化判断比率'!BR14)</f>
        <v/>
      </c>
      <c r="DH41" s="378"/>
      <c r="DI41" s="168"/>
    </row>
    <row r="42" spans="1:113" ht="32.25" customHeight="1" x14ac:dyDescent="0.15">
      <c r="B42" s="190"/>
      <c r="C42" s="380" t="str">
        <f t="shared" si="5"/>
        <v/>
      </c>
      <c r="D42" s="380"/>
      <c r="E42" s="381" t="str">
        <f>IF('各会計、関係団体の財政状況及び健全化判断比率'!B15="","",'各会計、関係団体の財政状況及び健全化判断比率'!B15)</f>
        <v/>
      </c>
      <c r="F42" s="381"/>
      <c r="G42" s="381"/>
      <c r="H42" s="381"/>
      <c r="I42" s="381"/>
      <c r="J42" s="381"/>
      <c r="K42" s="381"/>
      <c r="L42" s="381"/>
      <c r="M42" s="381"/>
      <c r="N42" s="381"/>
      <c r="O42" s="381"/>
      <c r="P42" s="381"/>
      <c r="Q42" s="381"/>
      <c r="R42" s="381"/>
      <c r="S42" s="381"/>
      <c r="T42" s="163"/>
      <c r="U42" s="380" t="str">
        <f t="shared" si="4"/>
        <v/>
      </c>
      <c r="V42" s="380"/>
      <c r="W42" s="381"/>
      <c r="X42" s="381"/>
      <c r="Y42" s="381"/>
      <c r="Z42" s="381"/>
      <c r="AA42" s="381"/>
      <c r="AB42" s="381"/>
      <c r="AC42" s="381"/>
      <c r="AD42" s="381"/>
      <c r="AE42" s="381"/>
      <c r="AF42" s="381"/>
      <c r="AG42" s="381"/>
      <c r="AH42" s="381"/>
      <c r="AI42" s="381"/>
      <c r="AJ42" s="381"/>
      <c r="AK42" s="381"/>
      <c r="AL42" s="163"/>
      <c r="AM42" s="380" t="str">
        <f t="shared" si="0"/>
        <v/>
      </c>
      <c r="AN42" s="380"/>
      <c r="AO42" s="381"/>
      <c r="AP42" s="381"/>
      <c r="AQ42" s="381"/>
      <c r="AR42" s="381"/>
      <c r="AS42" s="381"/>
      <c r="AT42" s="381"/>
      <c r="AU42" s="381"/>
      <c r="AV42" s="381"/>
      <c r="AW42" s="381"/>
      <c r="AX42" s="381"/>
      <c r="AY42" s="381"/>
      <c r="AZ42" s="381"/>
      <c r="BA42" s="381"/>
      <c r="BB42" s="381"/>
      <c r="BC42" s="381"/>
      <c r="BD42" s="163"/>
      <c r="BE42" s="380" t="str">
        <f t="shared" si="1"/>
        <v/>
      </c>
      <c r="BF42" s="380"/>
      <c r="BG42" s="381"/>
      <c r="BH42" s="381"/>
      <c r="BI42" s="381"/>
      <c r="BJ42" s="381"/>
      <c r="BK42" s="381"/>
      <c r="BL42" s="381"/>
      <c r="BM42" s="381"/>
      <c r="BN42" s="381"/>
      <c r="BO42" s="381"/>
      <c r="BP42" s="381"/>
      <c r="BQ42" s="381"/>
      <c r="BR42" s="381"/>
      <c r="BS42" s="381"/>
      <c r="BT42" s="381"/>
      <c r="BU42" s="381"/>
      <c r="BV42" s="163"/>
      <c r="BW42" s="380">
        <f t="shared" si="2"/>
        <v>17</v>
      </c>
      <c r="BX42" s="380"/>
      <c r="BY42" s="381" t="str">
        <f>IF('各会計、関係団体の財政状況及び健全化判断比率'!B76="","",'各会計、関係団体の財政状況及び健全化判断比率'!B76)</f>
        <v>長野県後期高齢者医療広域連合　後期高齢者医療特別会計</v>
      </c>
      <c r="BZ42" s="381"/>
      <c r="CA42" s="381"/>
      <c r="CB42" s="381"/>
      <c r="CC42" s="381"/>
      <c r="CD42" s="381"/>
      <c r="CE42" s="381"/>
      <c r="CF42" s="381"/>
      <c r="CG42" s="381"/>
      <c r="CH42" s="381"/>
      <c r="CI42" s="381"/>
      <c r="CJ42" s="381"/>
      <c r="CK42" s="381"/>
      <c r="CL42" s="381"/>
      <c r="CM42" s="381"/>
      <c r="CN42" s="163"/>
      <c r="CO42" s="380" t="str">
        <f t="shared" si="3"/>
        <v/>
      </c>
      <c r="CP42" s="380"/>
      <c r="CQ42" s="381" t="str">
        <f>IF('各会計、関係団体の財政状況及び健全化判断比率'!BS15="","",'各会計、関係団体の財政状況及び健全化判断比率'!BS15)</f>
        <v/>
      </c>
      <c r="CR42" s="381"/>
      <c r="CS42" s="381"/>
      <c r="CT42" s="381"/>
      <c r="CU42" s="381"/>
      <c r="CV42" s="381"/>
      <c r="CW42" s="381"/>
      <c r="CX42" s="381"/>
      <c r="CY42" s="381"/>
      <c r="CZ42" s="381"/>
      <c r="DA42" s="381"/>
      <c r="DB42" s="381"/>
      <c r="DC42" s="381"/>
      <c r="DD42" s="381"/>
      <c r="DE42" s="381"/>
      <c r="DG42" s="378" t="str">
        <f>IF('各会計、関係団体の財政状況及び健全化判断比率'!BR15="","",'各会計、関係団体の財政状況及び健全化判断比率'!BR15)</f>
        <v/>
      </c>
      <c r="DH42" s="378"/>
      <c r="DI42" s="168"/>
    </row>
    <row r="43" spans="1:113" ht="32.25" customHeight="1" x14ac:dyDescent="0.15">
      <c r="B43" s="190"/>
      <c r="C43" s="380" t="str">
        <f t="shared" si="5"/>
        <v/>
      </c>
      <c r="D43" s="380"/>
      <c r="E43" s="381" t="str">
        <f>IF('各会計、関係団体の財政状況及び健全化判断比率'!B16="","",'各会計、関係団体の財政状況及び健全化判断比率'!B16)</f>
        <v/>
      </c>
      <c r="F43" s="381"/>
      <c r="G43" s="381"/>
      <c r="H43" s="381"/>
      <c r="I43" s="381"/>
      <c r="J43" s="381"/>
      <c r="K43" s="381"/>
      <c r="L43" s="381"/>
      <c r="M43" s="381"/>
      <c r="N43" s="381"/>
      <c r="O43" s="381"/>
      <c r="P43" s="381"/>
      <c r="Q43" s="381"/>
      <c r="R43" s="381"/>
      <c r="S43" s="381"/>
      <c r="T43" s="163"/>
      <c r="U43" s="380" t="str">
        <f t="shared" si="4"/>
        <v/>
      </c>
      <c r="V43" s="380"/>
      <c r="W43" s="381"/>
      <c r="X43" s="381"/>
      <c r="Y43" s="381"/>
      <c r="Z43" s="381"/>
      <c r="AA43" s="381"/>
      <c r="AB43" s="381"/>
      <c r="AC43" s="381"/>
      <c r="AD43" s="381"/>
      <c r="AE43" s="381"/>
      <c r="AF43" s="381"/>
      <c r="AG43" s="381"/>
      <c r="AH43" s="381"/>
      <c r="AI43" s="381"/>
      <c r="AJ43" s="381"/>
      <c r="AK43" s="381"/>
      <c r="AL43" s="163"/>
      <c r="AM43" s="380" t="str">
        <f t="shared" si="0"/>
        <v/>
      </c>
      <c r="AN43" s="380"/>
      <c r="AO43" s="381"/>
      <c r="AP43" s="381"/>
      <c r="AQ43" s="381"/>
      <c r="AR43" s="381"/>
      <c r="AS43" s="381"/>
      <c r="AT43" s="381"/>
      <c r="AU43" s="381"/>
      <c r="AV43" s="381"/>
      <c r="AW43" s="381"/>
      <c r="AX43" s="381"/>
      <c r="AY43" s="381"/>
      <c r="AZ43" s="381"/>
      <c r="BA43" s="381"/>
      <c r="BB43" s="381"/>
      <c r="BC43" s="381"/>
      <c r="BD43" s="163"/>
      <c r="BE43" s="380" t="str">
        <f t="shared" si="1"/>
        <v/>
      </c>
      <c r="BF43" s="380"/>
      <c r="BG43" s="381"/>
      <c r="BH43" s="381"/>
      <c r="BI43" s="381"/>
      <c r="BJ43" s="381"/>
      <c r="BK43" s="381"/>
      <c r="BL43" s="381"/>
      <c r="BM43" s="381"/>
      <c r="BN43" s="381"/>
      <c r="BO43" s="381"/>
      <c r="BP43" s="381"/>
      <c r="BQ43" s="381"/>
      <c r="BR43" s="381"/>
      <c r="BS43" s="381"/>
      <c r="BT43" s="381"/>
      <c r="BU43" s="381"/>
      <c r="BV43" s="163"/>
      <c r="BW43" s="380">
        <f t="shared" si="2"/>
        <v>18</v>
      </c>
      <c r="BX43" s="380"/>
      <c r="BY43" s="381" t="str">
        <f>IF('各会計、関係団体の財政状況及び健全化判断比率'!B77="","",'各会計、関係団体の財政状況及び健全化判断比率'!B77)</f>
        <v>東北信市町村交通災害共済事務組合（東北信市町村交通災害共済事務組合事業会計）</v>
      </c>
      <c r="BZ43" s="381"/>
      <c r="CA43" s="381"/>
      <c r="CB43" s="381"/>
      <c r="CC43" s="381"/>
      <c r="CD43" s="381"/>
      <c r="CE43" s="381"/>
      <c r="CF43" s="381"/>
      <c r="CG43" s="381"/>
      <c r="CH43" s="381"/>
      <c r="CI43" s="381"/>
      <c r="CJ43" s="381"/>
      <c r="CK43" s="381"/>
      <c r="CL43" s="381"/>
      <c r="CM43" s="381"/>
      <c r="CN43" s="163"/>
      <c r="CO43" s="380" t="str">
        <f t="shared" si="3"/>
        <v/>
      </c>
      <c r="CP43" s="380"/>
      <c r="CQ43" s="381" t="str">
        <f>IF('各会計、関係団体の財政状況及び健全化判断比率'!BS16="","",'各会計、関係団体の財政状況及び健全化判断比率'!BS16)</f>
        <v/>
      </c>
      <c r="CR43" s="381"/>
      <c r="CS43" s="381"/>
      <c r="CT43" s="381"/>
      <c r="CU43" s="381"/>
      <c r="CV43" s="381"/>
      <c r="CW43" s="381"/>
      <c r="CX43" s="381"/>
      <c r="CY43" s="381"/>
      <c r="CZ43" s="381"/>
      <c r="DA43" s="381"/>
      <c r="DB43" s="381"/>
      <c r="DC43" s="381"/>
      <c r="DD43" s="381"/>
      <c r="DE43" s="381"/>
      <c r="DG43" s="378" t="str">
        <f>IF('各会計、関係団体の財政状況及び健全化判断比率'!BR16="","",'各会計、関係団体の財政状況及び健全化判断比率'!BR16)</f>
        <v/>
      </c>
      <c r="DH43" s="378"/>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77" t="s">
        <v>194</v>
      </c>
      <c r="F46" s="377"/>
      <c r="G46" s="377"/>
      <c r="H46" s="377"/>
      <c r="I46" s="377"/>
      <c r="J46" s="377"/>
      <c r="K46" s="377"/>
      <c r="L46" s="377"/>
      <c r="M46" s="377"/>
      <c r="N46" s="377"/>
      <c r="O46" s="377"/>
      <c r="P46" s="377"/>
      <c r="Q46" s="377"/>
      <c r="R46" s="377"/>
      <c r="S46" s="377"/>
      <c r="T46" s="377"/>
      <c r="U46" s="377"/>
      <c r="V46" s="377"/>
      <c r="W46" s="377"/>
      <c r="X46" s="377"/>
      <c r="Y46" s="377"/>
      <c r="Z46" s="377"/>
      <c r="AA46" s="377"/>
      <c r="AB46" s="377"/>
      <c r="AC46" s="377"/>
      <c r="AD46" s="377"/>
      <c r="AE46" s="377"/>
      <c r="AF46" s="377"/>
      <c r="AG46" s="377"/>
      <c r="AH46" s="377"/>
      <c r="AI46" s="377"/>
      <c r="AJ46" s="377"/>
      <c r="AK46" s="377"/>
      <c r="AL46" s="377"/>
      <c r="AM46" s="377"/>
      <c r="AN46" s="377"/>
      <c r="AO46" s="377"/>
      <c r="AP46" s="377"/>
      <c r="AQ46" s="377"/>
      <c r="AR46" s="377"/>
      <c r="AS46" s="377"/>
      <c r="AT46" s="377"/>
      <c r="AU46" s="377"/>
      <c r="AV46" s="377"/>
      <c r="AW46" s="377"/>
      <c r="AX46" s="377"/>
      <c r="AY46" s="377"/>
      <c r="AZ46" s="377"/>
      <c r="BA46" s="377"/>
      <c r="BB46" s="377"/>
      <c r="BC46" s="377"/>
      <c r="BD46" s="377"/>
      <c r="BE46" s="377"/>
      <c r="BF46" s="377"/>
      <c r="BG46" s="377"/>
      <c r="BH46" s="377"/>
      <c r="BI46" s="377"/>
      <c r="BJ46" s="377"/>
      <c r="BK46" s="377"/>
      <c r="BL46" s="377"/>
      <c r="BM46" s="377"/>
      <c r="BN46" s="377"/>
      <c r="BO46" s="377"/>
      <c r="BP46" s="377"/>
      <c r="BQ46" s="377"/>
      <c r="BR46" s="377"/>
      <c r="BS46" s="377"/>
      <c r="BT46" s="377"/>
      <c r="BU46" s="377"/>
      <c r="BV46" s="377"/>
      <c r="BW46" s="377"/>
      <c r="BX46" s="377"/>
      <c r="BY46" s="377"/>
      <c r="BZ46" s="377"/>
      <c r="CA46" s="377"/>
      <c r="CB46" s="377"/>
      <c r="CC46" s="377"/>
      <c r="CD46" s="377"/>
      <c r="CE46" s="377"/>
      <c r="CF46" s="377"/>
      <c r="CG46" s="377"/>
      <c r="CH46" s="377"/>
      <c r="CI46" s="377"/>
      <c r="CJ46" s="377"/>
      <c r="CK46" s="377"/>
      <c r="CL46" s="377"/>
      <c r="CM46" s="377"/>
      <c r="CN46" s="377"/>
      <c r="CO46" s="377"/>
      <c r="CP46" s="377"/>
      <c r="CQ46" s="377"/>
      <c r="CR46" s="377"/>
      <c r="CS46" s="377"/>
      <c r="CT46" s="377"/>
      <c r="CU46" s="377"/>
      <c r="CV46" s="377"/>
      <c r="CW46" s="377"/>
      <c r="CX46" s="377"/>
      <c r="CY46" s="377"/>
      <c r="CZ46" s="377"/>
      <c r="DA46" s="377"/>
      <c r="DB46" s="377"/>
      <c r="DC46" s="377"/>
      <c r="DD46" s="377"/>
      <c r="DE46" s="377"/>
      <c r="DF46" s="377"/>
      <c r="DG46" s="377"/>
      <c r="DH46" s="377"/>
      <c r="DI46" s="377"/>
    </row>
    <row r="47" spans="1:113" x14ac:dyDescent="0.15">
      <c r="E47" s="377" t="s">
        <v>195</v>
      </c>
      <c r="F47" s="377"/>
      <c r="G47" s="377"/>
      <c r="H47" s="377"/>
      <c r="I47" s="377"/>
      <c r="J47" s="377"/>
      <c r="K47" s="377"/>
      <c r="L47" s="377"/>
      <c r="M47" s="377"/>
      <c r="N47" s="377"/>
      <c r="O47" s="377"/>
      <c r="P47" s="377"/>
      <c r="Q47" s="377"/>
      <c r="R47" s="377"/>
      <c r="S47" s="377"/>
      <c r="T47" s="377"/>
      <c r="U47" s="377"/>
      <c r="V47" s="377"/>
      <c r="W47" s="377"/>
      <c r="X47" s="377"/>
      <c r="Y47" s="377"/>
      <c r="Z47" s="377"/>
      <c r="AA47" s="377"/>
      <c r="AB47" s="377"/>
      <c r="AC47" s="377"/>
      <c r="AD47" s="377"/>
      <c r="AE47" s="377"/>
      <c r="AF47" s="377"/>
      <c r="AG47" s="377"/>
      <c r="AH47" s="377"/>
      <c r="AI47" s="377"/>
      <c r="AJ47" s="377"/>
      <c r="AK47" s="377"/>
      <c r="AL47" s="377"/>
      <c r="AM47" s="377"/>
      <c r="AN47" s="377"/>
      <c r="AO47" s="377"/>
      <c r="AP47" s="377"/>
      <c r="AQ47" s="377"/>
      <c r="AR47" s="377"/>
      <c r="AS47" s="377"/>
      <c r="AT47" s="377"/>
      <c r="AU47" s="377"/>
      <c r="AV47" s="377"/>
      <c r="AW47" s="377"/>
      <c r="AX47" s="377"/>
      <c r="AY47" s="377"/>
      <c r="AZ47" s="377"/>
      <c r="BA47" s="377"/>
      <c r="BB47" s="377"/>
      <c r="BC47" s="377"/>
      <c r="BD47" s="377"/>
      <c r="BE47" s="377"/>
      <c r="BF47" s="377"/>
      <c r="BG47" s="377"/>
      <c r="BH47" s="377"/>
      <c r="BI47" s="377"/>
      <c r="BJ47" s="377"/>
      <c r="BK47" s="377"/>
      <c r="BL47" s="377"/>
      <c r="BM47" s="377"/>
      <c r="BN47" s="377"/>
      <c r="BO47" s="377"/>
      <c r="BP47" s="377"/>
      <c r="BQ47" s="377"/>
      <c r="BR47" s="377"/>
      <c r="BS47" s="377"/>
      <c r="BT47" s="377"/>
      <c r="BU47" s="377"/>
      <c r="BV47" s="377"/>
      <c r="BW47" s="377"/>
      <c r="BX47" s="377"/>
      <c r="BY47" s="377"/>
      <c r="BZ47" s="377"/>
      <c r="CA47" s="377"/>
      <c r="CB47" s="377"/>
      <c r="CC47" s="377"/>
      <c r="CD47" s="377"/>
      <c r="CE47" s="377"/>
      <c r="CF47" s="377"/>
      <c r="CG47" s="377"/>
      <c r="CH47" s="377"/>
      <c r="CI47" s="377"/>
      <c r="CJ47" s="377"/>
      <c r="CK47" s="377"/>
      <c r="CL47" s="377"/>
      <c r="CM47" s="377"/>
      <c r="CN47" s="377"/>
      <c r="CO47" s="377"/>
      <c r="CP47" s="377"/>
      <c r="CQ47" s="377"/>
      <c r="CR47" s="377"/>
      <c r="CS47" s="377"/>
      <c r="CT47" s="377"/>
      <c r="CU47" s="377"/>
      <c r="CV47" s="377"/>
      <c r="CW47" s="377"/>
      <c r="CX47" s="377"/>
      <c r="CY47" s="377"/>
      <c r="CZ47" s="377"/>
      <c r="DA47" s="377"/>
      <c r="DB47" s="377"/>
      <c r="DC47" s="377"/>
      <c r="DD47" s="377"/>
      <c r="DE47" s="377"/>
      <c r="DF47" s="377"/>
      <c r="DG47" s="377"/>
      <c r="DH47" s="377"/>
      <c r="DI47" s="377"/>
    </row>
    <row r="48" spans="1:113" x14ac:dyDescent="0.15">
      <c r="E48" s="377" t="s">
        <v>196</v>
      </c>
      <c r="F48" s="377"/>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7"/>
      <c r="AE48" s="377"/>
      <c r="AF48" s="377"/>
      <c r="AG48" s="377"/>
      <c r="AH48" s="377"/>
      <c r="AI48" s="377"/>
      <c r="AJ48" s="377"/>
      <c r="AK48" s="377"/>
      <c r="AL48" s="377"/>
      <c r="AM48" s="377"/>
      <c r="AN48" s="377"/>
      <c r="AO48" s="377"/>
      <c r="AP48" s="377"/>
      <c r="AQ48" s="377"/>
      <c r="AR48" s="377"/>
      <c r="AS48" s="377"/>
      <c r="AT48" s="377"/>
      <c r="AU48" s="377"/>
      <c r="AV48" s="377"/>
      <c r="AW48" s="377"/>
      <c r="AX48" s="377"/>
      <c r="AY48" s="377"/>
      <c r="AZ48" s="377"/>
      <c r="BA48" s="377"/>
      <c r="BB48" s="377"/>
      <c r="BC48" s="377"/>
      <c r="BD48" s="377"/>
      <c r="BE48" s="377"/>
      <c r="BF48" s="377"/>
      <c r="BG48" s="377"/>
      <c r="BH48" s="377"/>
      <c r="BI48" s="377"/>
      <c r="BJ48" s="377"/>
      <c r="BK48" s="377"/>
      <c r="BL48" s="377"/>
      <c r="BM48" s="377"/>
      <c r="BN48" s="377"/>
      <c r="BO48" s="377"/>
      <c r="BP48" s="377"/>
      <c r="BQ48" s="377"/>
      <c r="BR48" s="377"/>
      <c r="BS48" s="377"/>
      <c r="BT48" s="377"/>
      <c r="BU48" s="377"/>
      <c r="BV48" s="377"/>
      <c r="BW48" s="377"/>
      <c r="BX48" s="377"/>
      <c r="BY48" s="377"/>
      <c r="BZ48" s="377"/>
      <c r="CA48" s="377"/>
      <c r="CB48" s="377"/>
      <c r="CC48" s="377"/>
      <c r="CD48" s="377"/>
      <c r="CE48" s="377"/>
      <c r="CF48" s="377"/>
      <c r="CG48" s="377"/>
      <c r="CH48" s="377"/>
      <c r="CI48" s="377"/>
      <c r="CJ48" s="377"/>
      <c r="CK48" s="377"/>
      <c r="CL48" s="377"/>
      <c r="CM48" s="377"/>
      <c r="CN48" s="377"/>
      <c r="CO48" s="377"/>
      <c r="CP48" s="377"/>
      <c r="CQ48" s="377"/>
      <c r="CR48" s="377"/>
      <c r="CS48" s="377"/>
      <c r="CT48" s="377"/>
      <c r="CU48" s="377"/>
      <c r="CV48" s="377"/>
      <c r="CW48" s="377"/>
      <c r="CX48" s="377"/>
      <c r="CY48" s="377"/>
      <c r="CZ48" s="377"/>
      <c r="DA48" s="377"/>
      <c r="DB48" s="377"/>
      <c r="DC48" s="377"/>
      <c r="DD48" s="377"/>
      <c r="DE48" s="377"/>
      <c r="DF48" s="377"/>
      <c r="DG48" s="377"/>
      <c r="DH48" s="377"/>
      <c r="DI48" s="377"/>
    </row>
    <row r="49" spans="5:113" x14ac:dyDescent="0.15">
      <c r="E49" s="379" t="s">
        <v>197</v>
      </c>
      <c r="F49" s="379"/>
      <c r="G49" s="379"/>
      <c r="H49" s="379"/>
      <c r="I49" s="379"/>
      <c r="J49" s="379"/>
      <c r="K49" s="379"/>
      <c r="L49" s="379"/>
      <c r="M49" s="379"/>
      <c r="N49" s="379"/>
      <c r="O49" s="379"/>
      <c r="P49" s="379"/>
      <c r="Q49" s="379"/>
      <c r="R49" s="379"/>
      <c r="S49" s="379"/>
      <c r="T49" s="379"/>
      <c r="U49" s="379"/>
      <c r="V49" s="379"/>
      <c r="W49" s="379"/>
      <c r="X49" s="379"/>
      <c r="Y49" s="379"/>
      <c r="Z49" s="379"/>
      <c r="AA49" s="379"/>
      <c r="AB49" s="379"/>
      <c r="AC49" s="379"/>
      <c r="AD49" s="379"/>
      <c r="AE49" s="379"/>
      <c r="AF49" s="379"/>
      <c r="AG49" s="379"/>
      <c r="AH49" s="379"/>
      <c r="AI49" s="379"/>
      <c r="AJ49" s="379"/>
      <c r="AK49" s="379"/>
      <c r="AL49" s="379"/>
      <c r="AM49" s="379"/>
      <c r="AN49" s="379"/>
      <c r="AO49" s="379"/>
      <c r="AP49" s="379"/>
      <c r="AQ49" s="379"/>
      <c r="AR49" s="379"/>
      <c r="AS49" s="379"/>
      <c r="AT49" s="379"/>
      <c r="AU49" s="379"/>
      <c r="AV49" s="379"/>
      <c r="AW49" s="379"/>
      <c r="AX49" s="379"/>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c r="BW49" s="379"/>
      <c r="BX49" s="379"/>
      <c r="BY49" s="379"/>
      <c r="BZ49" s="379"/>
      <c r="CA49" s="379"/>
      <c r="CB49" s="379"/>
      <c r="CC49" s="379"/>
      <c r="CD49" s="379"/>
      <c r="CE49" s="379"/>
      <c r="CF49" s="379"/>
      <c r="CG49" s="379"/>
      <c r="CH49" s="379"/>
      <c r="CI49" s="379"/>
      <c r="CJ49" s="379"/>
      <c r="CK49" s="379"/>
      <c r="CL49" s="379"/>
      <c r="CM49" s="379"/>
      <c r="CN49" s="379"/>
      <c r="CO49" s="379"/>
      <c r="CP49" s="379"/>
      <c r="CQ49" s="379"/>
      <c r="CR49" s="379"/>
      <c r="CS49" s="379"/>
      <c r="CT49" s="379"/>
      <c r="CU49" s="379"/>
      <c r="CV49" s="379"/>
      <c r="CW49" s="379"/>
      <c r="CX49" s="379"/>
      <c r="CY49" s="379"/>
      <c r="CZ49" s="379"/>
      <c r="DA49" s="379"/>
      <c r="DB49" s="379"/>
      <c r="DC49" s="379"/>
      <c r="DD49" s="379"/>
      <c r="DE49" s="379"/>
      <c r="DF49" s="379"/>
      <c r="DG49" s="379"/>
      <c r="DH49" s="379"/>
      <c r="DI49" s="379"/>
    </row>
    <row r="50" spans="5:113" x14ac:dyDescent="0.15">
      <c r="E50" s="377" t="s">
        <v>198</v>
      </c>
      <c r="F50" s="377"/>
      <c r="G50" s="377"/>
      <c r="H50" s="377"/>
      <c r="I50" s="377"/>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7"/>
      <c r="AM50" s="377"/>
      <c r="AN50" s="377"/>
      <c r="AO50" s="377"/>
      <c r="AP50" s="377"/>
      <c r="AQ50" s="377"/>
      <c r="AR50" s="377"/>
      <c r="AS50" s="377"/>
      <c r="AT50" s="377"/>
      <c r="AU50" s="377"/>
      <c r="AV50" s="377"/>
      <c r="AW50" s="377"/>
      <c r="AX50" s="377"/>
      <c r="AY50" s="377"/>
      <c r="AZ50" s="377"/>
      <c r="BA50" s="377"/>
      <c r="BB50" s="377"/>
      <c r="BC50" s="377"/>
      <c r="BD50" s="377"/>
      <c r="BE50" s="377"/>
      <c r="BF50" s="377"/>
      <c r="BG50" s="377"/>
      <c r="BH50" s="377"/>
      <c r="BI50" s="377"/>
      <c r="BJ50" s="377"/>
      <c r="BK50" s="377"/>
      <c r="BL50" s="377"/>
      <c r="BM50" s="377"/>
      <c r="BN50" s="377"/>
      <c r="BO50" s="377"/>
      <c r="BP50" s="377"/>
      <c r="BQ50" s="377"/>
      <c r="BR50" s="377"/>
      <c r="BS50" s="377"/>
      <c r="BT50" s="377"/>
      <c r="BU50" s="377"/>
      <c r="BV50" s="377"/>
      <c r="BW50" s="377"/>
      <c r="BX50" s="377"/>
      <c r="BY50" s="377"/>
      <c r="BZ50" s="377"/>
      <c r="CA50" s="377"/>
      <c r="CB50" s="377"/>
      <c r="CC50" s="377"/>
      <c r="CD50" s="377"/>
      <c r="CE50" s="377"/>
      <c r="CF50" s="377"/>
      <c r="CG50" s="377"/>
      <c r="CH50" s="377"/>
      <c r="CI50" s="377"/>
      <c r="CJ50" s="377"/>
      <c r="CK50" s="377"/>
      <c r="CL50" s="377"/>
      <c r="CM50" s="377"/>
      <c r="CN50" s="377"/>
      <c r="CO50" s="377"/>
      <c r="CP50" s="377"/>
      <c r="CQ50" s="377"/>
      <c r="CR50" s="377"/>
      <c r="CS50" s="377"/>
      <c r="CT50" s="377"/>
      <c r="CU50" s="377"/>
      <c r="CV50" s="377"/>
      <c r="CW50" s="377"/>
      <c r="CX50" s="377"/>
      <c r="CY50" s="377"/>
      <c r="CZ50" s="377"/>
      <c r="DA50" s="377"/>
      <c r="DB50" s="377"/>
      <c r="DC50" s="377"/>
      <c r="DD50" s="377"/>
      <c r="DE50" s="377"/>
      <c r="DF50" s="377"/>
      <c r="DG50" s="377"/>
      <c r="DH50" s="377"/>
      <c r="DI50" s="377"/>
    </row>
    <row r="51" spans="5:113" x14ac:dyDescent="0.15">
      <c r="E51" s="377" t="s">
        <v>199</v>
      </c>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77"/>
      <c r="AP51" s="377"/>
      <c r="AQ51" s="377"/>
      <c r="AR51" s="377"/>
      <c r="AS51" s="377"/>
      <c r="AT51" s="377"/>
      <c r="AU51" s="377"/>
      <c r="AV51" s="377"/>
      <c r="AW51" s="377"/>
      <c r="AX51" s="377"/>
      <c r="AY51" s="377"/>
      <c r="AZ51" s="377"/>
      <c r="BA51" s="377"/>
      <c r="BB51" s="377"/>
      <c r="BC51" s="377"/>
      <c r="BD51" s="377"/>
      <c r="BE51" s="377"/>
      <c r="BF51" s="377"/>
      <c r="BG51" s="377"/>
      <c r="BH51" s="377"/>
      <c r="BI51" s="377"/>
      <c r="BJ51" s="377"/>
      <c r="BK51" s="377"/>
      <c r="BL51" s="377"/>
      <c r="BM51" s="377"/>
      <c r="BN51" s="377"/>
      <c r="BO51" s="377"/>
      <c r="BP51" s="377"/>
      <c r="BQ51" s="377"/>
      <c r="BR51" s="377"/>
      <c r="BS51" s="377"/>
      <c r="BT51" s="377"/>
      <c r="BU51" s="377"/>
      <c r="BV51" s="377"/>
      <c r="BW51" s="377"/>
      <c r="BX51" s="377"/>
      <c r="BY51" s="377"/>
      <c r="BZ51" s="377"/>
      <c r="CA51" s="377"/>
      <c r="CB51" s="377"/>
      <c r="CC51" s="377"/>
      <c r="CD51" s="377"/>
      <c r="CE51" s="377"/>
      <c r="CF51" s="377"/>
      <c r="CG51" s="377"/>
      <c r="CH51" s="377"/>
      <c r="CI51" s="377"/>
      <c r="CJ51" s="377"/>
      <c r="CK51" s="377"/>
      <c r="CL51" s="377"/>
      <c r="CM51" s="377"/>
      <c r="CN51" s="377"/>
      <c r="CO51" s="377"/>
      <c r="CP51" s="377"/>
      <c r="CQ51" s="377"/>
      <c r="CR51" s="377"/>
      <c r="CS51" s="377"/>
      <c r="CT51" s="377"/>
      <c r="CU51" s="377"/>
      <c r="CV51" s="377"/>
      <c r="CW51" s="377"/>
      <c r="CX51" s="377"/>
      <c r="CY51" s="377"/>
      <c r="CZ51" s="377"/>
      <c r="DA51" s="377"/>
      <c r="DB51" s="377"/>
      <c r="DC51" s="377"/>
      <c r="DD51" s="377"/>
      <c r="DE51" s="377"/>
      <c r="DF51" s="377"/>
      <c r="DG51" s="377"/>
      <c r="DH51" s="377"/>
      <c r="DI51" s="377"/>
    </row>
    <row r="52" spans="5:113" x14ac:dyDescent="0.15">
      <c r="E52" s="377" t="s">
        <v>200</v>
      </c>
      <c r="F52" s="377"/>
      <c r="G52" s="377"/>
      <c r="H52" s="377"/>
      <c r="I52" s="377"/>
      <c r="J52" s="377"/>
      <c r="K52" s="377"/>
      <c r="L52" s="377"/>
      <c r="M52" s="377"/>
      <c r="N52" s="377"/>
      <c r="O52" s="377"/>
      <c r="P52" s="377"/>
      <c r="Q52" s="377"/>
      <c r="R52" s="377"/>
      <c r="S52" s="377"/>
      <c r="T52" s="377"/>
      <c r="U52" s="377"/>
      <c r="V52" s="377"/>
      <c r="W52" s="377"/>
      <c r="X52" s="377"/>
      <c r="Y52" s="377"/>
      <c r="Z52" s="377"/>
      <c r="AA52" s="377"/>
      <c r="AB52" s="377"/>
      <c r="AC52" s="377"/>
      <c r="AD52" s="377"/>
      <c r="AE52" s="377"/>
      <c r="AF52" s="377"/>
      <c r="AG52" s="377"/>
      <c r="AH52" s="377"/>
      <c r="AI52" s="377"/>
      <c r="AJ52" s="377"/>
      <c r="AK52" s="377"/>
      <c r="AL52" s="377"/>
      <c r="AM52" s="377"/>
      <c r="AN52" s="377"/>
      <c r="AO52" s="377"/>
      <c r="AP52" s="377"/>
      <c r="AQ52" s="377"/>
      <c r="AR52" s="377"/>
      <c r="AS52" s="377"/>
      <c r="AT52" s="377"/>
      <c r="AU52" s="377"/>
      <c r="AV52" s="377"/>
      <c r="AW52" s="377"/>
      <c r="AX52" s="377"/>
      <c r="AY52" s="377"/>
      <c r="AZ52" s="377"/>
      <c r="BA52" s="377"/>
      <c r="BB52" s="377"/>
      <c r="BC52" s="377"/>
      <c r="BD52" s="377"/>
      <c r="BE52" s="377"/>
      <c r="BF52" s="377"/>
      <c r="BG52" s="377"/>
      <c r="BH52" s="377"/>
      <c r="BI52" s="377"/>
      <c r="BJ52" s="377"/>
      <c r="BK52" s="377"/>
      <c r="BL52" s="377"/>
      <c r="BM52" s="377"/>
      <c r="BN52" s="377"/>
      <c r="BO52" s="377"/>
      <c r="BP52" s="377"/>
      <c r="BQ52" s="377"/>
      <c r="BR52" s="377"/>
      <c r="BS52" s="377"/>
      <c r="BT52" s="377"/>
      <c r="BU52" s="377"/>
      <c r="BV52" s="377"/>
      <c r="BW52" s="377"/>
      <c r="BX52" s="377"/>
      <c r="BY52" s="377"/>
      <c r="BZ52" s="377"/>
      <c r="CA52" s="377"/>
      <c r="CB52" s="377"/>
      <c r="CC52" s="377"/>
      <c r="CD52" s="377"/>
      <c r="CE52" s="377"/>
      <c r="CF52" s="377"/>
      <c r="CG52" s="377"/>
      <c r="CH52" s="377"/>
      <c r="CI52" s="377"/>
      <c r="CJ52" s="377"/>
      <c r="CK52" s="377"/>
      <c r="CL52" s="377"/>
      <c r="CM52" s="377"/>
      <c r="CN52" s="377"/>
      <c r="CO52" s="377"/>
      <c r="CP52" s="377"/>
      <c r="CQ52" s="377"/>
      <c r="CR52" s="377"/>
      <c r="CS52" s="377"/>
      <c r="CT52" s="377"/>
      <c r="CU52" s="377"/>
      <c r="CV52" s="377"/>
      <c r="CW52" s="377"/>
      <c r="CX52" s="377"/>
      <c r="CY52" s="377"/>
      <c r="CZ52" s="377"/>
      <c r="DA52" s="377"/>
      <c r="DB52" s="377"/>
      <c r="DC52" s="377"/>
      <c r="DD52" s="377"/>
      <c r="DE52" s="377"/>
      <c r="DF52" s="377"/>
      <c r="DG52" s="377"/>
      <c r="DH52" s="377"/>
      <c r="DI52" s="377"/>
    </row>
    <row r="53" spans="5:113" x14ac:dyDescent="0.15">
      <c r="E53" s="377" t="s">
        <v>201</v>
      </c>
      <c r="F53" s="377"/>
      <c r="G53" s="377"/>
      <c r="H53" s="377"/>
      <c r="I53" s="377"/>
      <c r="J53" s="377"/>
      <c r="K53" s="377"/>
      <c r="L53" s="377"/>
      <c r="M53" s="377"/>
      <c r="N53" s="377"/>
      <c r="O53" s="377"/>
      <c r="P53" s="377"/>
      <c r="Q53" s="377"/>
      <c r="R53" s="377"/>
      <c r="S53" s="377"/>
      <c r="T53" s="377"/>
      <c r="U53" s="377"/>
      <c r="V53" s="377"/>
      <c r="W53" s="377"/>
      <c r="X53" s="377"/>
      <c r="Y53" s="377"/>
      <c r="Z53" s="377"/>
      <c r="AA53" s="377"/>
      <c r="AB53" s="377"/>
      <c r="AC53" s="377"/>
      <c r="AD53" s="377"/>
      <c r="AE53" s="377"/>
      <c r="AF53" s="377"/>
      <c r="AG53" s="377"/>
      <c r="AH53" s="377"/>
      <c r="AI53" s="377"/>
      <c r="AJ53" s="377"/>
      <c r="AK53" s="377"/>
      <c r="AL53" s="377"/>
      <c r="AM53" s="377"/>
      <c r="AN53" s="377"/>
      <c r="AO53" s="377"/>
      <c r="AP53" s="377"/>
      <c r="AQ53" s="377"/>
      <c r="AR53" s="377"/>
      <c r="AS53" s="377"/>
      <c r="AT53" s="377"/>
      <c r="AU53" s="377"/>
      <c r="AV53" s="377"/>
      <c r="AW53" s="377"/>
      <c r="AX53" s="377"/>
      <c r="AY53" s="377"/>
      <c r="AZ53" s="377"/>
      <c r="BA53" s="377"/>
      <c r="BB53" s="377"/>
      <c r="BC53" s="377"/>
      <c r="BD53" s="377"/>
      <c r="BE53" s="377"/>
      <c r="BF53" s="377"/>
      <c r="BG53" s="377"/>
      <c r="BH53" s="377"/>
      <c r="BI53" s="377"/>
      <c r="BJ53" s="377"/>
      <c r="BK53" s="377"/>
      <c r="BL53" s="377"/>
      <c r="BM53" s="377"/>
      <c r="BN53" s="377"/>
      <c r="BO53" s="377"/>
      <c r="BP53" s="377"/>
      <c r="BQ53" s="377"/>
      <c r="BR53" s="377"/>
      <c r="BS53" s="377"/>
      <c r="BT53" s="377"/>
      <c r="BU53" s="377"/>
      <c r="BV53" s="377"/>
      <c r="BW53" s="377"/>
      <c r="BX53" s="377"/>
      <c r="BY53" s="377"/>
      <c r="BZ53" s="377"/>
      <c r="CA53" s="377"/>
      <c r="CB53" s="377"/>
      <c r="CC53" s="377"/>
      <c r="CD53" s="377"/>
      <c r="CE53" s="377"/>
      <c r="CF53" s="377"/>
      <c r="CG53" s="377"/>
      <c r="CH53" s="377"/>
      <c r="CI53" s="377"/>
      <c r="CJ53" s="377"/>
      <c r="CK53" s="377"/>
      <c r="CL53" s="377"/>
      <c r="CM53" s="377"/>
      <c r="CN53" s="377"/>
      <c r="CO53" s="377"/>
      <c r="CP53" s="377"/>
      <c r="CQ53" s="377"/>
      <c r="CR53" s="377"/>
      <c r="CS53" s="377"/>
      <c r="CT53" s="377"/>
      <c r="CU53" s="377"/>
      <c r="CV53" s="377"/>
      <c r="CW53" s="377"/>
      <c r="CX53" s="377"/>
      <c r="CY53" s="377"/>
      <c r="CZ53" s="377"/>
      <c r="DA53" s="377"/>
      <c r="DB53" s="377"/>
      <c r="DC53" s="377"/>
      <c r="DD53" s="377"/>
      <c r="DE53" s="377"/>
      <c r="DF53" s="377"/>
      <c r="DG53" s="377"/>
      <c r="DH53" s="377"/>
      <c r="DI53" s="377"/>
    </row>
    <row r="54" spans="5:113" x14ac:dyDescent="0.15"/>
    <row r="55" spans="5:113" x14ac:dyDescent="0.15"/>
    <row r="56" spans="5:113" x14ac:dyDescent="0.15"/>
  </sheetData>
  <sheetProtection algorithmName="SHA-512" hashValue="ZX4mNYHQBW+yyhAN7F7XzTcju1gpdnPk/DZiQPloGtBCtyHYPv1RYjMfgmM1qIn25fOHtYD4FRV9BX5rWY28bw==" saltValue="tIzcafPKc3OQ4DOSrBPvy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election activeCell="CM10" sqref="CM10:CQ10"/>
    </sheetView>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30" t="s">
        <v>202</v>
      </c>
      <c r="DI1" s="731"/>
      <c r="DJ1" s="731"/>
      <c r="DK1" s="731"/>
      <c r="DL1" s="731"/>
      <c r="DM1" s="731"/>
      <c r="DN1" s="732"/>
      <c r="DO1" s="196"/>
      <c r="DP1" s="730" t="s">
        <v>203</v>
      </c>
      <c r="DQ1" s="731"/>
      <c r="DR1" s="731"/>
      <c r="DS1" s="731"/>
      <c r="DT1" s="731"/>
      <c r="DU1" s="731"/>
      <c r="DV1" s="731"/>
      <c r="DW1" s="731"/>
      <c r="DX1" s="731"/>
      <c r="DY1" s="731"/>
      <c r="DZ1" s="731"/>
      <c r="EA1" s="731"/>
      <c r="EB1" s="731"/>
      <c r="EC1" s="732"/>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86" t="s">
        <v>205</v>
      </c>
      <c r="C3" s="687"/>
      <c r="D3" s="687"/>
      <c r="E3" s="687"/>
      <c r="F3" s="687"/>
      <c r="G3" s="687"/>
      <c r="H3" s="687"/>
      <c r="I3" s="687"/>
      <c r="J3" s="687"/>
      <c r="K3" s="687"/>
      <c r="L3" s="687"/>
      <c r="M3" s="687"/>
      <c r="N3" s="687"/>
      <c r="O3" s="687"/>
      <c r="P3" s="687"/>
      <c r="Q3" s="687"/>
      <c r="R3" s="687"/>
      <c r="S3" s="687"/>
      <c r="T3" s="687"/>
      <c r="U3" s="687"/>
      <c r="V3" s="687"/>
      <c r="W3" s="687"/>
      <c r="X3" s="687"/>
      <c r="Y3" s="687"/>
      <c r="Z3" s="687"/>
      <c r="AA3" s="687"/>
      <c r="AB3" s="687"/>
      <c r="AC3" s="687"/>
      <c r="AD3" s="687"/>
      <c r="AE3" s="687"/>
      <c r="AF3" s="687"/>
      <c r="AG3" s="687"/>
      <c r="AH3" s="687"/>
      <c r="AI3" s="687"/>
      <c r="AJ3" s="687"/>
      <c r="AK3" s="687"/>
      <c r="AL3" s="687"/>
      <c r="AM3" s="687"/>
      <c r="AN3" s="687"/>
      <c r="AO3" s="687"/>
      <c r="AP3" s="686" t="s">
        <v>206</v>
      </c>
      <c r="AQ3" s="687"/>
      <c r="AR3" s="687"/>
      <c r="AS3" s="687"/>
      <c r="AT3" s="687"/>
      <c r="AU3" s="687"/>
      <c r="AV3" s="687"/>
      <c r="AW3" s="687"/>
      <c r="AX3" s="687"/>
      <c r="AY3" s="687"/>
      <c r="AZ3" s="687"/>
      <c r="BA3" s="687"/>
      <c r="BB3" s="687"/>
      <c r="BC3" s="687"/>
      <c r="BD3" s="687"/>
      <c r="BE3" s="687"/>
      <c r="BF3" s="687"/>
      <c r="BG3" s="687"/>
      <c r="BH3" s="687"/>
      <c r="BI3" s="687"/>
      <c r="BJ3" s="687"/>
      <c r="BK3" s="687"/>
      <c r="BL3" s="687"/>
      <c r="BM3" s="687"/>
      <c r="BN3" s="687"/>
      <c r="BO3" s="687"/>
      <c r="BP3" s="687"/>
      <c r="BQ3" s="687"/>
      <c r="BR3" s="687"/>
      <c r="BS3" s="687"/>
      <c r="BT3" s="687"/>
      <c r="BU3" s="687"/>
      <c r="BV3" s="687"/>
      <c r="BW3" s="687"/>
      <c r="BX3" s="687"/>
      <c r="BY3" s="687"/>
      <c r="BZ3" s="687"/>
      <c r="CA3" s="687"/>
      <c r="CB3" s="688"/>
      <c r="CD3" s="686" t="s">
        <v>207</v>
      </c>
      <c r="CE3" s="687"/>
      <c r="CF3" s="687"/>
      <c r="CG3" s="687"/>
      <c r="CH3" s="687"/>
      <c r="CI3" s="687"/>
      <c r="CJ3" s="687"/>
      <c r="CK3" s="687"/>
      <c r="CL3" s="687"/>
      <c r="CM3" s="687"/>
      <c r="CN3" s="687"/>
      <c r="CO3" s="687"/>
      <c r="CP3" s="687"/>
      <c r="CQ3" s="687"/>
      <c r="CR3" s="687"/>
      <c r="CS3" s="687"/>
      <c r="CT3" s="687"/>
      <c r="CU3" s="687"/>
      <c r="CV3" s="687"/>
      <c r="CW3" s="687"/>
      <c r="CX3" s="687"/>
      <c r="CY3" s="687"/>
      <c r="CZ3" s="687"/>
      <c r="DA3" s="687"/>
      <c r="DB3" s="687"/>
      <c r="DC3" s="687"/>
      <c r="DD3" s="687"/>
      <c r="DE3" s="687"/>
      <c r="DF3" s="687"/>
      <c r="DG3" s="687"/>
      <c r="DH3" s="687"/>
      <c r="DI3" s="687"/>
      <c r="DJ3" s="687"/>
      <c r="DK3" s="687"/>
      <c r="DL3" s="687"/>
      <c r="DM3" s="687"/>
      <c r="DN3" s="687"/>
      <c r="DO3" s="687"/>
      <c r="DP3" s="687"/>
      <c r="DQ3" s="687"/>
      <c r="DR3" s="687"/>
      <c r="DS3" s="687"/>
      <c r="DT3" s="687"/>
      <c r="DU3" s="687"/>
      <c r="DV3" s="687"/>
      <c r="DW3" s="687"/>
      <c r="DX3" s="687"/>
      <c r="DY3" s="687"/>
      <c r="DZ3" s="687"/>
      <c r="EA3" s="687"/>
      <c r="EB3" s="687"/>
      <c r="EC3" s="688"/>
    </row>
    <row r="4" spans="2:143" ht="11.25" customHeight="1" x14ac:dyDescent="0.15">
      <c r="B4" s="686" t="s">
        <v>1</v>
      </c>
      <c r="C4" s="687"/>
      <c r="D4" s="687"/>
      <c r="E4" s="687"/>
      <c r="F4" s="687"/>
      <c r="G4" s="687"/>
      <c r="H4" s="687"/>
      <c r="I4" s="687"/>
      <c r="J4" s="687"/>
      <c r="K4" s="687"/>
      <c r="L4" s="687"/>
      <c r="M4" s="687"/>
      <c r="N4" s="687"/>
      <c r="O4" s="687"/>
      <c r="P4" s="687"/>
      <c r="Q4" s="688"/>
      <c r="R4" s="686" t="s">
        <v>208</v>
      </c>
      <c r="S4" s="687"/>
      <c r="T4" s="687"/>
      <c r="U4" s="687"/>
      <c r="V4" s="687"/>
      <c r="W4" s="687"/>
      <c r="X4" s="687"/>
      <c r="Y4" s="688"/>
      <c r="Z4" s="686" t="s">
        <v>209</v>
      </c>
      <c r="AA4" s="687"/>
      <c r="AB4" s="687"/>
      <c r="AC4" s="688"/>
      <c r="AD4" s="686" t="s">
        <v>210</v>
      </c>
      <c r="AE4" s="687"/>
      <c r="AF4" s="687"/>
      <c r="AG4" s="687"/>
      <c r="AH4" s="687"/>
      <c r="AI4" s="687"/>
      <c r="AJ4" s="687"/>
      <c r="AK4" s="688"/>
      <c r="AL4" s="686" t="s">
        <v>209</v>
      </c>
      <c r="AM4" s="687"/>
      <c r="AN4" s="687"/>
      <c r="AO4" s="688"/>
      <c r="AP4" s="733" t="s">
        <v>211</v>
      </c>
      <c r="AQ4" s="733"/>
      <c r="AR4" s="733"/>
      <c r="AS4" s="733"/>
      <c r="AT4" s="733"/>
      <c r="AU4" s="733"/>
      <c r="AV4" s="733"/>
      <c r="AW4" s="733"/>
      <c r="AX4" s="733"/>
      <c r="AY4" s="733"/>
      <c r="AZ4" s="733"/>
      <c r="BA4" s="733"/>
      <c r="BB4" s="733"/>
      <c r="BC4" s="733"/>
      <c r="BD4" s="733"/>
      <c r="BE4" s="733"/>
      <c r="BF4" s="733"/>
      <c r="BG4" s="733" t="s">
        <v>212</v>
      </c>
      <c r="BH4" s="733"/>
      <c r="BI4" s="733"/>
      <c r="BJ4" s="733"/>
      <c r="BK4" s="733"/>
      <c r="BL4" s="733"/>
      <c r="BM4" s="733"/>
      <c r="BN4" s="733"/>
      <c r="BO4" s="733" t="s">
        <v>209</v>
      </c>
      <c r="BP4" s="733"/>
      <c r="BQ4" s="733"/>
      <c r="BR4" s="733"/>
      <c r="BS4" s="733" t="s">
        <v>213</v>
      </c>
      <c r="BT4" s="733"/>
      <c r="BU4" s="733"/>
      <c r="BV4" s="733"/>
      <c r="BW4" s="733"/>
      <c r="BX4" s="733"/>
      <c r="BY4" s="733"/>
      <c r="BZ4" s="733"/>
      <c r="CA4" s="733"/>
      <c r="CB4" s="733"/>
      <c r="CD4" s="686" t="s">
        <v>214</v>
      </c>
      <c r="CE4" s="687"/>
      <c r="CF4" s="687"/>
      <c r="CG4" s="687"/>
      <c r="CH4" s="687"/>
      <c r="CI4" s="687"/>
      <c r="CJ4" s="687"/>
      <c r="CK4" s="687"/>
      <c r="CL4" s="687"/>
      <c r="CM4" s="687"/>
      <c r="CN4" s="687"/>
      <c r="CO4" s="687"/>
      <c r="CP4" s="687"/>
      <c r="CQ4" s="687"/>
      <c r="CR4" s="687"/>
      <c r="CS4" s="687"/>
      <c r="CT4" s="687"/>
      <c r="CU4" s="687"/>
      <c r="CV4" s="687"/>
      <c r="CW4" s="687"/>
      <c r="CX4" s="687"/>
      <c r="CY4" s="687"/>
      <c r="CZ4" s="687"/>
      <c r="DA4" s="687"/>
      <c r="DB4" s="687"/>
      <c r="DC4" s="687"/>
      <c r="DD4" s="687"/>
      <c r="DE4" s="687"/>
      <c r="DF4" s="687"/>
      <c r="DG4" s="687"/>
      <c r="DH4" s="687"/>
      <c r="DI4" s="687"/>
      <c r="DJ4" s="687"/>
      <c r="DK4" s="687"/>
      <c r="DL4" s="687"/>
      <c r="DM4" s="687"/>
      <c r="DN4" s="687"/>
      <c r="DO4" s="687"/>
      <c r="DP4" s="687"/>
      <c r="DQ4" s="687"/>
      <c r="DR4" s="687"/>
      <c r="DS4" s="687"/>
      <c r="DT4" s="687"/>
      <c r="DU4" s="687"/>
      <c r="DV4" s="687"/>
      <c r="DW4" s="687"/>
      <c r="DX4" s="687"/>
      <c r="DY4" s="687"/>
      <c r="DZ4" s="687"/>
      <c r="EA4" s="687"/>
      <c r="EB4" s="687"/>
      <c r="EC4" s="688"/>
    </row>
    <row r="5" spans="2:143" ht="11.25" customHeight="1" x14ac:dyDescent="0.15">
      <c r="B5" s="692" t="s">
        <v>215</v>
      </c>
      <c r="C5" s="693"/>
      <c r="D5" s="693"/>
      <c r="E5" s="693"/>
      <c r="F5" s="693"/>
      <c r="G5" s="693"/>
      <c r="H5" s="693"/>
      <c r="I5" s="693"/>
      <c r="J5" s="693"/>
      <c r="K5" s="693"/>
      <c r="L5" s="693"/>
      <c r="M5" s="693"/>
      <c r="N5" s="693"/>
      <c r="O5" s="693"/>
      <c r="P5" s="693"/>
      <c r="Q5" s="694"/>
      <c r="R5" s="689">
        <v>874921</v>
      </c>
      <c r="S5" s="690"/>
      <c r="T5" s="690"/>
      <c r="U5" s="690"/>
      <c r="V5" s="690"/>
      <c r="W5" s="690"/>
      <c r="X5" s="690"/>
      <c r="Y5" s="715"/>
      <c r="Z5" s="728">
        <v>13.7</v>
      </c>
      <c r="AA5" s="728"/>
      <c r="AB5" s="728"/>
      <c r="AC5" s="728"/>
      <c r="AD5" s="729">
        <v>874921</v>
      </c>
      <c r="AE5" s="729"/>
      <c r="AF5" s="729"/>
      <c r="AG5" s="729"/>
      <c r="AH5" s="729"/>
      <c r="AI5" s="729"/>
      <c r="AJ5" s="729"/>
      <c r="AK5" s="729"/>
      <c r="AL5" s="716">
        <v>25.9</v>
      </c>
      <c r="AM5" s="698"/>
      <c r="AN5" s="698"/>
      <c r="AO5" s="717"/>
      <c r="AP5" s="692" t="s">
        <v>216</v>
      </c>
      <c r="AQ5" s="693"/>
      <c r="AR5" s="693"/>
      <c r="AS5" s="693"/>
      <c r="AT5" s="693"/>
      <c r="AU5" s="693"/>
      <c r="AV5" s="693"/>
      <c r="AW5" s="693"/>
      <c r="AX5" s="693"/>
      <c r="AY5" s="693"/>
      <c r="AZ5" s="693"/>
      <c r="BA5" s="693"/>
      <c r="BB5" s="693"/>
      <c r="BC5" s="693"/>
      <c r="BD5" s="693"/>
      <c r="BE5" s="693"/>
      <c r="BF5" s="694"/>
      <c r="BG5" s="634">
        <v>836937</v>
      </c>
      <c r="BH5" s="635"/>
      <c r="BI5" s="635"/>
      <c r="BJ5" s="635"/>
      <c r="BK5" s="635"/>
      <c r="BL5" s="635"/>
      <c r="BM5" s="635"/>
      <c r="BN5" s="636"/>
      <c r="BO5" s="672">
        <v>95.7</v>
      </c>
      <c r="BP5" s="672"/>
      <c r="BQ5" s="672"/>
      <c r="BR5" s="672"/>
      <c r="BS5" s="673">
        <v>599</v>
      </c>
      <c r="BT5" s="673"/>
      <c r="BU5" s="673"/>
      <c r="BV5" s="673"/>
      <c r="BW5" s="673"/>
      <c r="BX5" s="673"/>
      <c r="BY5" s="673"/>
      <c r="BZ5" s="673"/>
      <c r="CA5" s="673"/>
      <c r="CB5" s="711"/>
      <c r="CD5" s="686" t="s">
        <v>211</v>
      </c>
      <c r="CE5" s="687"/>
      <c r="CF5" s="687"/>
      <c r="CG5" s="687"/>
      <c r="CH5" s="687"/>
      <c r="CI5" s="687"/>
      <c r="CJ5" s="687"/>
      <c r="CK5" s="687"/>
      <c r="CL5" s="687"/>
      <c r="CM5" s="687"/>
      <c r="CN5" s="687"/>
      <c r="CO5" s="687"/>
      <c r="CP5" s="687"/>
      <c r="CQ5" s="688"/>
      <c r="CR5" s="686" t="s">
        <v>217</v>
      </c>
      <c r="CS5" s="687"/>
      <c r="CT5" s="687"/>
      <c r="CU5" s="687"/>
      <c r="CV5" s="687"/>
      <c r="CW5" s="687"/>
      <c r="CX5" s="687"/>
      <c r="CY5" s="688"/>
      <c r="CZ5" s="686" t="s">
        <v>209</v>
      </c>
      <c r="DA5" s="687"/>
      <c r="DB5" s="687"/>
      <c r="DC5" s="688"/>
      <c r="DD5" s="686" t="s">
        <v>218</v>
      </c>
      <c r="DE5" s="687"/>
      <c r="DF5" s="687"/>
      <c r="DG5" s="687"/>
      <c r="DH5" s="687"/>
      <c r="DI5" s="687"/>
      <c r="DJ5" s="687"/>
      <c r="DK5" s="687"/>
      <c r="DL5" s="687"/>
      <c r="DM5" s="687"/>
      <c r="DN5" s="687"/>
      <c r="DO5" s="687"/>
      <c r="DP5" s="688"/>
      <c r="DQ5" s="686" t="s">
        <v>219</v>
      </c>
      <c r="DR5" s="687"/>
      <c r="DS5" s="687"/>
      <c r="DT5" s="687"/>
      <c r="DU5" s="687"/>
      <c r="DV5" s="687"/>
      <c r="DW5" s="687"/>
      <c r="DX5" s="687"/>
      <c r="DY5" s="687"/>
      <c r="DZ5" s="687"/>
      <c r="EA5" s="687"/>
      <c r="EB5" s="687"/>
      <c r="EC5" s="688"/>
    </row>
    <row r="6" spans="2:143" ht="11.25" customHeight="1" x14ac:dyDescent="0.15">
      <c r="B6" s="631" t="s">
        <v>220</v>
      </c>
      <c r="C6" s="632"/>
      <c r="D6" s="632"/>
      <c r="E6" s="632"/>
      <c r="F6" s="632"/>
      <c r="G6" s="632"/>
      <c r="H6" s="632"/>
      <c r="I6" s="632"/>
      <c r="J6" s="632"/>
      <c r="K6" s="632"/>
      <c r="L6" s="632"/>
      <c r="M6" s="632"/>
      <c r="N6" s="632"/>
      <c r="O6" s="632"/>
      <c r="P6" s="632"/>
      <c r="Q6" s="633"/>
      <c r="R6" s="634">
        <v>66711</v>
      </c>
      <c r="S6" s="635"/>
      <c r="T6" s="635"/>
      <c r="U6" s="635"/>
      <c r="V6" s="635"/>
      <c r="W6" s="635"/>
      <c r="X6" s="635"/>
      <c r="Y6" s="636"/>
      <c r="Z6" s="672">
        <v>1</v>
      </c>
      <c r="AA6" s="672"/>
      <c r="AB6" s="672"/>
      <c r="AC6" s="672"/>
      <c r="AD6" s="673">
        <v>66711</v>
      </c>
      <c r="AE6" s="673"/>
      <c r="AF6" s="673"/>
      <c r="AG6" s="673"/>
      <c r="AH6" s="673"/>
      <c r="AI6" s="673"/>
      <c r="AJ6" s="673"/>
      <c r="AK6" s="673"/>
      <c r="AL6" s="637">
        <v>2</v>
      </c>
      <c r="AM6" s="638"/>
      <c r="AN6" s="638"/>
      <c r="AO6" s="674"/>
      <c r="AP6" s="631" t="s">
        <v>221</v>
      </c>
      <c r="AQ6" s="632"/>
      <c r="AR6" s="632"/>
      <c r="AS6" s="632"/>
      <c r="AT6" s="632"/>
      <c r="AU6" s="632"/>
      <c r="AV6" s="632"/>
      <c r="AW6" s="632"/>
      <c r="AX6" s="632"/>
      <c r="AY6" s="632"/>
      <c r="AZ6" s="632"/>
      <c r="BA6" s="632"/>
      <c r="BB6" s="632"/>
      <c r="BC6" s="632"/>
      <c r="BD6" s="632"/>
      <c r="BE6" s="632"/>
      <c r="BF6" s="633"/>
      <c r="BG6" s="634">
        <v>836937</v>
      </c>
      <c r="BH6" s="635"/>
      <c r="BI6" s="635"/>
      <c r="BJ6" s="635"/>
      <c r="BK6" s="635"/>
      <c r="BL6" s="635"/>
      <c r="BM6" s="635"/>
      <c r="BN6" s="636"/>
      <c r="BO6" s="672">
        <v>95.7</v>
      </c>
      <c r="BP6" s="672"/>
      <c r="BQ6" s="672"/>
      <c r="BR6" s="672"/>
      <c r="BS6" s="673">
        <v>599</v>
      </c>
      <c r="BT6" s="673"/>
      <c r="BU6" s="673"/>
      <c r="BV6" s="673"/>
      <c r="BW6" s="673"/>
      <c r="BX6" s="673"/>
      <c r="BY6" s="673"/>
      <c r="BZ6" s="673"/>
      <c r="CA6" s="673"/>
      <c r="CB6" s="711"/>
      <c r="CD6" s="692" t="s">
        <v>222</v>
      </c>
      <c r="CE6" s="693"/>
      <c r="CF6" s="693"/>
      <c r="CG6" s="693"/>
      <c r="CH6" s="693"/>
      <c r="CI6" s="693"/>
      <c r="CJ6" s="693"/>
      <c r="CK6" s="693"/>
      <c r="CL6" s="693"/>
      <c r="CM6" s="693"/>
      <c r="CN6" s="693"/>
      <c r="CO6" s="693"/>
      <c r="CP6" s="693"/>
      <c r="CQ6" s="694"/>
      <c r="CR6" s="634">
        <v>66621</v>
      </c>
      <c r="CS6" s="635"/>
      <c r="CT6" s="635"/>
      <c r="CU6" s="635"/>
      <c r="CV6" s="635"/>
      <c r="CW6" s="635"/>
      <c r="CX6" s="635"/>
      <c r="CY6" s="636"/>
      <c r="CZ6" s="716">
        <v>1.2</v>
      </c>
      <c r="DA6" s="698"/>
      <c r="DB6" s="698"/>
      <c r="DC6" s="718"/>
      <c r="DD6" s="640" t="s">
        <v>122</v>
      </c>
      <c r="DE6" s="635"/>
      <c r="DF6" s="635"/>
      <c r="DG6" s="635"/>
      <c r="DH6" s="635"/>
      <c r="DI6" s="635"/>
      <c r="DJ6" s="635"/>
      <c r="DK6" s="635"/>
      <c r="DL6" s="635"/>
      <c r="DM6" s="635"/>
      <c r="DN6" s="635"/>
      <c r="DO6" s="635"/>
      <c r="DP6" s="636"/>
      <c r="DQ6" s="640">
        <v>66621</v>
      </c>
      <c r="DR6" s="635"/>
      <c r="DS6" s="635"/>
      <c r="DT6" s="635"/>
      <c r="DU6" s="635"/>
      <c r="DV6" s="635"/>
      <c r="DW6" s="635"/>
      <c r="DX6" s="635"/>
      <c r="DY6" s="635"/>
      <c r="DZ6" s="635"/>
      <c r="EA6" s="635"/>
      <c r="EB6" s="635"/>
      <c r="EC6" s="671"/>
    </row>
    <row r="7" spans="2:143" ht="11.25" customHeight="1" x14ac:dyDescent="0.15">
      <c r="B7" s="631" t="s">
        <v>223</v>
      </c>
      <c r="C7" s="632"/>
      <c r="D7" s="632"/>
      <c r="E7" s="632"/>
      <c r="F7" s="632"/>
      <c r="G7" s="632"/>
      <c r="H7" s="632"/>
      <c r="I7" s="632"/>
      <c r="J7" s="632"/>
      <c r="K7" s="632"/>
      <c r="L7" s="632"/>
      <c r="M7" s="632"/>
      <c r="N7" s="632"/>
      <c r="O7" s="632"/>
      <c r="P7" s="632"/>
      <c r="Q7" s="633"/>
      <c r="R7" s="634">
        <v>305</v>
      </c>
      <c r="S7" s="635"/>
      <c r="T7" s="635"/>
      <c r="U7" s="635"/>
      <c r="V7" s="635"/>
      <c r="W7" s="635"/>
      <c r="X7" s="635"/>
      <c r="Y7" s="636"/>
      <c r="Z7" s="672">
        <v>0</v>
      </c>
      <c r="AA7" s="672"/>
      <c r="AB7" s="672"/>
      <c r="AC7" s="672"/>
      <c r="AD7" s="673">
        <v>305</v>
      </c>
      <c r="AE7" s="673"/>
      <c r="AF7" s="673"/>
      <c r="AG7" s="673"/>
      <c r="AH7" s="673"/>
      <c r="AI7" s="673"/>
      <c r="AJ7" s="673"/>
      <c r="AK7" s="673"/>
      <c r="AL7" s="637">
        <v>0</v>
      </c>
      <c r="AM7" s="638"/>
      <c r="AN7" s="638"/>
      <c r="AO7" s="674"/>
      <c r="AP7" s="631" t="s">
        <v>224</v>
      </c>
      <c r="AQ7" s="632"/>
      <c r="AR7" s="632"/>
      <c r="AS7" s="632"/>
      <c r="AT7" s="632"/>
      <c r="AU7" s="632"/>
      <c r="AV7" s="632"/>
      <c r="AW7" s="632"/>
      <c r="AX7" s="632"/>
      <c r="AY7" s="632"/>
      <c r="AZ7" s="632"/>
      <c r="BA7" s="632"/>
      <c r="BB7" s="632"/>
      <c r="BC7" s="632"/>
      <c r="BD7" s="632"/>
      <c r="BE7" s="632"/>
      <c r="BF7" s="633"/>
      <c r="BG7" s="634">
        <v>293238</v>
      </c>
      <c r="BH7" s="635"/>
      <c r="BI7" s="635"/>
      <c r="BJ7" s="635"/>
      <c r="BK7" s="635"/>
      <c r="BL7" s="635"/>
      <c r="BM7" s="635"/>
      <c r="BN7" s="636"/>
      <c r="BO7" s="672">
        <v>33.5</v>
      </c>
      <c r="BP7" s="672"/>
      <c r="BQ7" s="672"/>
      <c r="BR7" s="672"/>
      <c r="BS7" s="673">
        <v>599</v>
      </c>
      <c r="BT7" s="673"/>
      <c r="BU7" s="673"/>
      <c r="BV7" s="673"/>
      <c r="BW7" s="673"/>
      <c r="BX7" s="673"/>
      <c r="BY7" s="673"/>
      <c r="BZ7" s="673"/>
      <c r="CA7" s="673"/>
      <c r="CB7" s="711"/>
      <c r="CD7" s="631" t="s">
        <v>225</v>
      </c>
      <c r="CE7" s="632"/>
      <c r="CF7" s="632"/>
      <c r="CG7" s="632"/>
      <c r="CH7" s="632"/>
      <c r="CI7" s="632"/>
      <c r="CJ7" s="632"/>
      <c r="CK7" s="632"/>
      <c r="CL7" s="632"/>
      <c r="CM7" s="632"/>
      <c r="CN7" s="632"/>
      <c r="CO7" s="632"/>
      <c r="CP7" s="632"/>
      <c r="CQ7" s="633"/>
      <c r="CR7" s="634">
        <v>1269762</v>
      </c>
      <c r="CS7" s="635"/>
      <c r="CT7" s="635"/>
      <c r="CU7" s="635"/>
      <c r="CV7" s="635"/>
      <c r="CW7" s="635"/>
      <c r="CX7" s="635"/>
      <c r="CY7" s="636"/>
      <c r="CZ7" s="672">
        <v>22</v>
      </c>
      <c r="DA7" s="672"/>
      <c r="DB7" s="672"/>
      <c r="DC7" s="672"/>
      <c r="DD7" s="640">
        <v>19743</v>
      </c>
      <c r="DE7" s="635"/>
      <c r="DF7" s="635"/>
      <c r="DG7" s="635"/>
      <c r="DH7" s="635"/>
      <c r="DI7" s="635"/>
      <c r="DJ7" s="635"/>
      <c r="DK7" s="635"/>
      <c r="DL7" s="635"/>
      <c r="DM7" s="635"/>
      <c r="DN7" s="635"/>
      <c r="DO7" s="635"/>
      <c r="DP7" s="636"/>
      <c r="DQ7" s="640">
        <v>1004096</v>
      </c>
      <c r="DR7" s="635"/>
      <c r="DS7" s="635"/>
      <c r="DT7" s="635"/>
      <c r="DU7" s="635"/>
      <c r="DV7" s="635"/>
      <c r="DW7" s="635"/>
      <c r="DX7" s="635"/>
      <c r="DY7" s="635"/>
      <c r="DZ7" s="635"/>
      <c r="EA7" s="635"/>
      <c r="EB7" s="635"/>
      <c r="EC7" s="671"/>
    </row>
    <row r="8" spans="2:143" ht="11.25" customHeight="1" x14ac:dyDescent="0.15">
      <c r="B8" s="631" t="s">
        <v>226</v>
      </c>
      <c r="C8" s="632"/>
      <c r="D8" s="632"/>
      <c r="E8" s="632"/>
      <c r="F8" s="632"/>
      <c r="G8" s="632"/>
      <c r="H8" s="632"/>
      <c r="I8" s="632"/>
      <c r="J8" s="632"/>
      <c r="K8" s="632"/>
      <c r="L8" s="632"/>
      <c r="M8" s="632"/>
      <c r="N8" s="632"/>
      <c r="O8" s="632"/>
      <c r="P8" s="632"/>
      <c r="Q8" s="633"/>
      <c r="R8" s="634">
        <v>5493</v>
      </c>
      <c r="S8" s="635"/>
      <c r="T8" s="635"/>
      <c r="U8" s="635"/>
      <c r="V8" s="635"/>
      <c r="W8" s="635"/>
      <c r="X8" s="635"/>
      <c r="Y8" s="636"/>
      <c r="Z8" s="672">
        <v>0.1</v>
      </c>
      <c r="AA8" s="672"/>
      <c r="AB8" s="672"/>
      <c r="AC8" s="672"/>
      <c r="AD8" s="673">
        <v>5493</v>
      </c>
      <c r="AE8" s="673"/>
      <c r="AF8" s="673"/>
      <c r="AG8" s="673"/>
      <c r="AH8" s="673"/>
      <c r="AI8" s="673"/>
      <c r="AJ8" s="673"/>
      <c r="AK8" s="673"/>
      <c r="AL8" s="637">
        <v>0.2</v>
      </c>
      <c r="AM8" s="638"/>
      <c r="AN8" s="638"/>
      <c r="AO8" s="674"/>
      <c r="AP8" s="631" t="s">
        <v>227</v>
      </c>
      <c r="AQ8" s="632"/>
      <c r="AR8" s="632"/>
      <c r="AS8" s="632"/>
      <c r="AT8" s="632"/>
      <c r="AU8" s="632"/>
      <c r="AV8" s="632"/>
      <c r="AW8" s="632"/>
      <c r="AX8" s="632"/>
      <c r="AY8" s="632"/>
      <c r="AZ8" s="632"/>
      <c r="BA8" s="632"/>
      <c r="BB8" s="632"/>
      <c r="BC8" s="632"/>
      <c r="BD8" s="632"/>
      <c r="BE8" s="632"/>
      <c r="BF8" s="633"/>
      <c r="BG8" s="634">
        <v>12936</v>
      </c>
      <c r="BH8" s="635"/>
      <c r="BI8" s="635"/>
      <c r="BJ8" s="635"/>
      <c r="BK8" s="635"/>
      <c r="BL8" s="635"/>
      <c r="BM8" s="635"/>
      <c r="BN8" s="636"/>
      <c r="BO8" s="672">
        <v>1.5</v>
      </c>
      <c r="BP8" s="672"/>
      <c r="BQ8" s="672"/>
      <c r="BR8" s="672"/>
      <c r="BS8" s="673" t="s">
        <v>122</v>
      </c>
      <c r="BT8" s="673"/>
      <c r="BU8" s="673"/>
      <c r="BV8" s="673"/>
      <c r="BW8" s="673"/>
      <c r="BX8" s="673"/>
      <c r="BY8" s="673"/>
      <c r="BZ8" s="673"/>
      <c r="CA8" s="673"/>
      <c r="CB8" s="711"/>
      <c r="CD8" s="631" t="s">
        <v>228</v>
      </c>
      <c r="CE8" s="632"/>
      <c r="CF8" s="632"/>
      <c r="CG8" s="632"/>
      <c r="CH8" s="632"/>
      <c r="CI8" s="632"/>
      <c r="CJ8" s="632"/>
      <c r="CK8" s="632"/>
      <c r="CL8" s="632"/>
      <c r="CM8" s="632"/>
      <c r="CN8" s="632"/>
      <c r="CO8" s="632"/>
      <c r="CP8" s="632"/>
      <c r="CQ8" s="633"/>
      <c r="CR8" s="634">
        <v>1257687</v>
      </c>
      <c r="CS8" s="635"/>
      <c r="CT8" s="635"/>
      <c r="CU8" s="635"/>
      <c r="CV8" s="635"/>
      <c r="CW8" s="635"/>
      <c r="CX8" s="635"/>
      <c r="CY8" s="636"/>
      <c r="CZ8" s="672">
        <v>21.8</v>
      </c>
      <c r="DA8" s="672"/>
      <c r="DB8" s="672"/>
      <c r="DC8" s="672"/>
      <c r="DD8" s="640">
        <v>45956</v>
      </c>
      <c r="DE8" s="635"/>
      <c r="DF8" s="635"/>
      <c r="DG8" s="635"/>
      <c r="DH8" s="635"/>
      <c r="DI8" s="635"/>
      <c r="DJ8" s="635"/>
      <c r="DK8" s="635"/>
      <c r="DL8" s="635"/>
      <c r="DM8" s="635"/>
      <c r="DN8" s="635"/>
      <c r="DO8" s="635"/>
      <c r="DP8" s="636"/>
      <c r="DQ8" s="640">
        <v>731282</v>
      </c>
      <c r="DR8" s="635"/>
      <c r="DS8" s="635"/>
      <c r="DT8" s="635"/>
      <c r="DU8" s="635"/>
      <c r="DV8" s="635"/>
      <c r="DW8" s="635"/>
      <c r="DX8" s="635"/>
      <c r="DY8" s="635"/>
      <c r="DZ8" s="635"/>
      <c r="EA8" s="635"/>
      <c r="EB8" s="635"/>
      <c r="EC8" s="671"/>
    </row>
    <row r="9" spans="2:143" ht="11.25" customHeight="1" x14ac:dyDescent="0.15">
      <c r="B9" s="631" t="s">
        <v>229</v>
      </c>
      <c r="C9" s="632"/>
      <c r="D9" s="632"/>
      <c r="E9" s="632"/>
      <c r="F9" s="632"/>
      <c r="G9" s="632"/>
      <c r="H9" s="632"/>
      <c r="I9" s="632"/>
      <c r="J9" s="632"/>
      <c r="K9" s="632"/>
      <c r="L9" s="632"/>
      <c r="M9" s="632"/>
      <c r="N9" s="632"/>
      <c r="O9" s="632"/>
      <c r="P9" s="632"/>
      <c r="Q9" s="633"/>
      <c r="R9" s="634">
        <v>7303</v>
      </c>
      <c r="S9" s="635"/>
      <c r="T9" s="635"/>
      <c r="U9" s="635"/>
      <c r="V9" s="635"/>
      <c r="W9" s="635"/>
      <c r="X9" s="635"/>
      <c r="Y9" s="636"/>
      <c r="Z9" s="672">
        <v>0.1</v>
      </c>
      <c r="AA9" s="672"/>
      <c r="AB9" s="672"/>
      <c r="AC9" s="672"/>
      <c r="AD9" s="673">
        <v>7303</v>
      </c>
      <c r="AE9" s="673"/>
      <c r="AF9" s="673"/>
      <c r="AG9" s="673"/>
      <c r="AH9" s="673"/>
      <c r="AI9" s="673"/>
      <c r="AJ9" s="673"/>
      <c r="AK9" s="673"/>
      <c r="AL9" s="637">
        <v>0.2</v>
      </c>
      <c r="AM9" s="638"/>
      <c r="AN9" s="638"/>
      <c r="AO9" s="674"/>
      <c r="AP9" s="631" t="s">
        <v>230</v>
      </c>
      <c r="AQ9" s="632"/>
      <c r="AR9" s="632"/>
      <c r="AS9" s="632"/>
      <c r="AT9" s="632"/>
      <c r="AU9" s="632"/>
      <c r="AV9" s="632"/>
      <c r="AW9" s="632"/>
      <c r="AX9" s="632"/>
      <c r="AY9" s="632"/>
      <c r="AZ9" s="632"/>
      <c r="BA9" s="632"/>
      <c r="BB9" s="632"/>
      <c r="BC9" s="632"/>
      <c r="BD9" s="632"/>
      <c r="BE9" s="632"/>
      <c r="BF9" s="633"/>
      <c r="BG9" s="634">
        <v>244763</v>
      </c>
      <c r="BH9" s="635"/>
      <c r="BI9" s="635"/>
      <c r="BJ9" s="635"/>
      <c r="BK9" s="635"/>
      <c r="BL9" s="635"/>
      <c r="BM9" s="635"/>
      <c r="BN9" s="636"/>
      <c r="BO9" s="672">
        <v>28</v>
      </c>
      <c r="BP9" s="672"/>
      <c r="BQ9" s="672"/>
      <c r="BR9" s="672"/>
      <c r="BS9" s="673" t="s">
        <v>122</v>
      </c>
      <c r="BT9" s="673"/>
      <c r="BU9" s="673"/>
      <c r="BV9" s="673"/>
      <c r="BW9" s="673"/>
      <c r="BX9" s="673"/>
      <c r="BY9" s="673"/>
      <c r="BZ9" s="673"/>
      <c r="CA9" s="673"/>
      <c r="CB9" s="711"/>
      <c r="CD9" s="631" t="s">
        <v>231</v>
      </c>
      <c r="CE9" s="632"/>
      <c r="CF9" s="632"/>
      <c r="CG9" s="632"/>
      <c r="CH9" s="632"/>
      <c r="CI9" s="632"/>
      <c r="CJ9" s="632"/>
      <c r="CK9" s="632"/>
      <c r="CL9" s="632"/>
      <c r="CM9" s="632"/>
      <c r="CN9" s="632"/>
      <c r="CO9" s="632"/>
      <c r="CP9" s="632"/>
      <c r="CQ9" s="633"/>
      <c r="CR9" s="634">
        <v>384452</v>
      </c>
      <c r="CS9" s="635"/>
      <c r="CT9" s="635"/>
      <c r="CU9" s="635"/>
      <c r="CV9" s="635"/>
      <c r="CW9" s="635"/>
      <c r="CX9" s="635"/>
      <c r="CY9" s="636"/>
      <c r="CZ9" s="672">
        <v>6.7</v>
      </c>
      <c r="DA9" s="672"/>
      <c r="DB9" s="672"/>
      <c r="DC9" s="672"/>
      <c r="DD9" s="640">
        <v>19754</v>
      </c>
      <c r="DE9" s="635"/>
      <c r="DF9" s="635"/>
      <c r="DG9" s="635"/>
      <c r="DH9" s="635"/>
      <c r="DI9" s="635"/>
      <c r="DJ9" s="635"/>
      <c r="DK9" s="635"/>
      <c r="DL9" s="635"/>
      <c r="DM9" s="635"/>
      <c r="DN9" s="635"/>
      <c r="DO9" s="635"/>
      <c r="DP9" s="636"/>
      <c r="DQ9" s="640">
        <v>273154</v>
      </c>
      <c r="DR9" s="635"/>
      <c r="DS9" s="635"/>
      <c r="DT9" s="635"/>
      <c r="DU9" s="635"/>
      <c r="DV9" s="635"/>
      <c r="DW9" s="635"/>
      <c r="DX9" s="635"/>
      <c r="DY9" s="635"/>
      <c r="DZ9" s="635"/>
      <c r="EA9" s="635"/>
      <c r="EB9" s="635"/>
      <c r="EC9" s="671"/>
    </row>
    <row r="10" spans="2:143" ht="11.25" customHeight="1" x14ac:dyDescent="0.15">
      <c r="B10" s="631" t="s">
        <v>232</v>
      </c>
      <c r="C10" s="632"/>
      <c r="D10" s="632"/>
      <c r="E10" s="632"/>
      <c r="F10" s="632"/>
      <c r="G10" s="632"/>
      <c r="H10" s="632"/>
      <c r="I10" s="632"/>
      <c r="J10" s="632"/>
      <c r="K10" s="632"/>
      <c r="L10" s="632"/>
      <c r="M10" s="632"/>
      <c r="N10" s="632"/>
      <c r="O10" s="632"/>
      <c r="P10" s="632"/>
      <c r="Q10" s="633"/>
      <c r="R10" s="634" t="s">
        <v>122</v>
      </c>
      <c r="S10" s="635"/>
      <c r="T10" s="635"/>
      <c r="U10" s="635"/>
      <c r="V10" s="635"/>
      <c r="W10" s="635"/>
      <c r="X10" s="635"/>
      <c r="Y10" s="636"/>
      <c r="Z10" s="672" t="s">
        <v>122</v>
      </c>
      <c r="AA10" s="672"/>
      <c r="AB10" s="672"/>
      <c r="AC10" s="672"/>
      <c r="AD10" s="673" t="s">
        <v>122</v>
      </c>
      <c r="AE10" s="673"/>
      <c r="AF10" s="673"/>
      <c r="AG10" s="673"/>
      <c r="AH10" s="673"/>
      <c r="AI10" s="673"/>
      <c r="AJ10" s="673"/>
      <c r="AK10" s="673"/>
      <c r="AL10" s="637" t="s">
        <v>122</v>
      </c>
      <c r="AM10" s="638"/>
      <c r="AN10" s="638"/>
      <c r="AO10" s="674"/>
      <c r="AP10" s="631" t="s">
        <v>233</v>
      </c>
      <c r="AQ10" s="632"/>
      <c r="AR10" s="632"/>
      <c r="AS10" s="632"/>
      <c r="AT10" s="632"/>
      <c r="AU10" s="632"/>
      <c r="AV10" s="632"/>
      <c r="AW10" s="632"/>
      <c r="AX10" s="632"/>
      <c r="AY10" s="632"/>
      <c r="AZ10" s="632"/>
      <c r="BA10" s="632"/>
      <c r="BB10" s="632"/>
      <c r="BC10" s="632"/>
      <c r="BD10" s="632"/>
      <c r="BE10" s="632"/>
      <c r="BF10" s="633"/>
      <c r="BG10" s="634">
        <v>23549</v>
      </c>
      <c r="BH10" s="635"/>
      <c r="BI10" s="635"/>
      <c r="BJ10" s="635"/>
      <c r="BK10" s="635"/>
      <c r="BL10" s="635"/>
      <c r="BM10" s="635"/>
      <c r="BN10" s="636"/>
      <c r="BO10" s="672">
        <v>2.7</v>
      </c>
      <c r="BP10" s="672"/>
      <c r="BQ10" s="672"/>
      <c r="BR10" s="672"/>
      <c r="BS10" s="673">
        <v>599</v>
      </c>
      <c r="BT10" s="673"/>
      <c r="BU10" s="673"/>
      <c r="BV10" s="673"/>
      <c r="BW10" s="673"/>
      <c r="BX10" s="673"/>
      <c r="BY10" s="673"/>
      <c r="BZ10" s="673"/>
      <c r="CA10" s="673"/>
      <c r="CB10" s="711"/>
      <c r="CD10" s="631" t="s">
        <v>234</v>
      </c>
      <c r="CE10" s="632"/>
      <c r="CF10" s="632"/>
      <c r="CG10" s="632"/>
      <c r="CH10" s="632"/>
      <c r="CI10" s="632"/>
      <c r="CJ10" s="632"/>
      <c r="CK10" s="632"/>
      <c r="CL10" s="632"/>
      <c r="CM10" s="632"/>
      <c r="CN10" s="632"/>
      <c r="CO10" s="632"/>
      <c r="CP10" s="632"/>
      <c r="CQ10" s="633"/>
      <c r="CR10" s="634" t="s">
        <v>122</v>
      </c>
      <c r="CS10" s="635"/>
      <c r="CT10" s="635"/>
      <c r="CU10" s="635"/>
      <c r="CV10" s="635"/>
      <c r="CW10" s="635"/>
      <c r="CX10" s="635"/>
      <c r="CY10" s="636"/>
      <c r="CZ10" s="672" t="s">
        <v>122</v>
      </c>
      <c r="DA10" s="672"/>
      <c r="DB10" s="672"/>
      <c r="DC10" s="672"/>
      <c r="DD10" s="640" t="s">
        <v>122</v>
      </c>
      <c r="DE10" s="635"/>
      <c r="DF10" s="635"/>
      <c r="DG10" s="635"/>
      <c r="DH10" s="635"/>
      <c r="DI10" s="635"/>
      <c r="DJ10" s="635"/>
      <c r="DK10" s="635"/>
      <c r="DL10" s="635"/>
      <c r="DM10" s="635"/>
      <c r="DN10" s="635"/>
      <c r="DO10" s="635"/>
      <c r="DP10" s="636"/>
      <c r="DQ10" s="640" t="s">
        <v>122</v>
      </c>
      <c r="DR10" s="635"/>
      <c r="DS10" s="635"/>
      <c r="DT10" s="635"/>
      <c r="DU10" s="635"/>
      <c r="DV10" s="635"/>
      <c r="DW10" s="635"/>
      <c r="DX10" s="635"/>
      <c r="DY10" s="635"/>
      <c r="DZ10" s="635"/>
      <c r="EA10" s="635"/>
      <c r="EB10" s="635"/>
      <c r="EC10" s="671"/>
    </row>
    <row r="11" spans="2:143" ht="11.25" customHeight="1" x14ac:dyDescent="0.15">
      <c r="B11" s="631" t="s">
        <v>235</v>
      </c>
      <c r="C11" s="632"/>
      <c r="D11" s="632"/>
      <c r="E11" s="632"/>
      <c r="F11" s="632"/>
      <c r="G11" s="632"/>
      <c r="H11" s="632"/>
      <c r="I11" s="632"/>
      <c r="J11" s="632"/>
      <c r="K11" s="632"/>
      <c r="L11" s="632"/>
      <c r="M11" s="632"/>
      <c r="N11" s="632"/>
      <c r="O11" s="632"/>
      <c r="P11" s="632"/>
      <c r="Q11" s="633"/>
      <c r="R11" s="634">
        <v>176290</v>
      </c>
      <c r="S11" s="635"/>
      <c r="T11" s="635"/>
      <c r="U11" s="635"/>
      <c r="V11" s="635"/>
      <c r="W11" s="635"/>
      <c r="X11" s="635"/>
      <c r="Y11" s="636"/>
      <c r="Z11" s="637">
        <v>2.8</v>
      </c>
      <c r="AA11" s="638"/>
      <c r="AB11" s="638"/>
      <c r="AC11" s="639"/>
      <c r="AD11" s="640">
        <v>176290</v>
      </c>
      <c r="AE11" s="635"/>
      <c r="AF11" s="635"/>
      <c r="AG11" s="635"/>
      <c r="AH11" s="635"/>
      <c r="AI11" s="635"/>
      <c r="AJ11" s="635"/>
      <c r="AK11" s="636"/>
      <c r="AL11" s="637">
        <v>5.2</v>
      </c>
      <c r="AM11" s="638"/>
      <c r="AN11" s="638"/>
      <c r="AO11" s="674"/>
      <c r="AP11" s="631" t="s">
        <v>236</v>
      </c>
      <c r="AQ11" s="632"/>
      <c r="AR11" s="632"/>
      <c r="AS11" s="632"/>
      <c r="AT11" s="632"/>
      <c r="AU11" s="632"/>
      <c r="AV11" s="632"/>
      <c r="AW11" s="632"/>
      <c r="AX11" s="632"/>
      <c r="AY11" s="632"/>
      <c r="AZ11" s="632"/>
      <c r="BA11" s="632"/>
      <c r="BB11" s="632"/>
      <c r="BC11" s="632"/>
      <c r="BD11" s="632"/>
      <c r="BE11" s="632"/>
      <c r="BF11" s="633"/>
      <c r="BG11" s="634">
        <v>11990</v>
      </c>
      <c r="BH11" s="635"/>
      <c r="BI11" s="635"/>
      <c r="BJ11" s="635"/>
      <c r="BK11" s="635"/>
      <c r="BL11" s="635"/>
      <c r="BM11" s="635"/>
      <c r="BN11" s="636"/>
      <c r="BO11" s="672">
        <v>1.4</v>
      </c>
      <c r="BP11" s="672"/>
      <c r="BQ11" s="672"/>
      <c r="BR11" s="672"/>
      <c r="BS11" s="673" t="s">
        <v>122</v>
      </c>
      <c r="BT11" s="673"/>
      <c r="BU11" s="673"/>
      <c r="BV11" s="673"/>
      <c r="BW11" s="673"/>
      <c r="BX11" s="673"/>
      <c r="BY11" s="673"/>
      <c r="BZ11" s="673"/>
      <c r="CA11" s="673"/>
      <c r="CB11" s="711"/>
      <c r="CD11" s="631" t="s">
        <v>237</v>
      </c>
      <c r="CE11" s="632"/>
      <c r="CF11" s="632"/>
      <c r="CG11" s="632"/>
      <c r="CH11" s="632"/>
      <c r="CI11" s="632"/>
      <c r="CJ11" s="632"/>
      <c r="CK11" s="632"/>
      <c r="CL11" s="632"/>
      <c r="CM11" s="632"/>
      <c r="CN11" s="632"/>
      <c r="CO11" s="632"/>
      <c r="CP11" s="632"/>
      <c r="CQ11" s="633"/>
      <c r="CR11" s="634">
        <v>366725</v>
      </c>
      <c r="CS11" s="635"/>
      <c r="CT11" s="635"/>
      <c r="CU11" s="635"/>
      <c r="CV11" s="635"/>
      <c r="CW11" s="635"/>
      <c r="CX11" s="635"/>
      <c r="CY11" s="636"/>
      <c r="CZ11" s="672">
        <v>6.4</v>
      </c>
      <c r="DA11" s="672"/>
      <c r="DB11" s="672"/>
      <c r="DC11" s="672"/>
      <c r="DD11" s="640">
        <v>154741</v>
      </c>
      <c r="DE11" s="635"/>
      <c r="DF11" s="635"/>
      <c r="DG11" s="635"/>
      <c r="DH11" s="635"/>
      <c r="DI11" s="635"/>
      <c r="DJ11" s="635"/>
      <c r="DK11" s="635"/>
      <c r="DL11" s="635"/>
      <c r="DM11" s="635"/>
      <c r="DN11" s="635"/>
      <c r="DO11" s="635"/>
      <c r="DP11" s="636"/>
      <c r="DQ11" s="640">
        <v>160577</v>
      </c>
      <c r="DR11" s="635"/>
      <c r="DS11" s="635"/>
      <c r="DT11" s="635"/>
      <c r="DU11" s="635"/>
      <c r="DV11" s="635"/>
      <c r="DW11" s="635"/>
      <c r="DX11" s="635"/>
      <c r="DY11" s="635"/>
      <c r="DZ11" s="635"/>
      <c r="EA11" s="635"/>
      <c r="EB11" s="635"/>
      <c r="EC11" s="671"/>
    </row>
    <row r="12" spans="2:143" ht="11.25" customHeight="1" x14ac:dyDescent="0.15">
      <c r="B12" s="631" t="s">
        <v>238</v>
      </c>
      <c r="C12" s="632"/>
      <c r="D12" s="632"/>
      <c r="E12" s="632"/>
      <c r="F12" s="632"/>
      <c r="G12" s="632"/>
      <c r="H12" s="632"/>
      <c r="I12" s="632"/>
      <c r="J12" s="632"/>
      <c r="K12" s="632"/>
      <c r="L12" s="632"/>
      <c r="M12" s="632"/>
      <c r="N12" s="632"/>
      <c r="O12" s="632"/>
      <c r="P12" s="632"/>
      <c r="Q12" s="633"/>
      <c r="R12" s="634">
        <v>6764</v>
      </c>
      <c r="S12" s="635"/>
      <c r="T12" s="635"/>
      <c r="U12" s="635"/>
      <c r="V12" s="635"/>
      <c r="W12" s="635"/>
      <c r="X12" s="635"/>
      <c r="Y12" s="636"/>
      <c r="Z12" s="672">
        <v>0.1</v>
      </c>
      <c r="AA12" s="672"/>
      <c r="AB12" s="672"/>
      <c r="AC12" s="672"/>
      <c r="AD12" s="673">
        <v>6764</v>
      </c>
      <c r="AE12" s="673"/>
      <c r="AF12" s="673"/>
      <c r="AG12" s="673"/>
      <c r="AH12" s="673"/>
      <c r="AI12" s="673"/>
      <c r="AJ12" s="673"/>
      <c r="AK12" s="673"/>
      <c r="AL12" s="637">
        <v>0.2</v>
      </c>
      <c r="AM12" s="638"/>
      <c r="AN12" s="638"/>
      <c r="AO12" s="674"/>
      <c r="AP12" s="631" t="s">
        <v>239</v>
      </c>
      <c r="AQ12" s="632"/>
      <c r="AR12" s="632"/>
      <c r="AS12" s="632"/>
      <c r="AT12" s="632"/>
      <c r="AU12" s="632"/>
      <c r="AV12" s="632"/>
      <c r="AW12" s="632"/>
      <c r="AX12" s="632"/>
      <c r="AY12" s="632"/>
      <c r="AZ12" s="632"/>
      <c r="BA12" s="632"/>
      <c r="BB12" s="632"/>
      <c r="BC12" s="632"/>
      <c r="BD12" s="632"/>
      <c r="BE12" s="632"/>
      <c r="BF12" s="633"/>
      <c r="BG12" s="634">
        <v>461749</v>
      </c>
      <c r="BH12" s="635"/>
      <c r="BI12" s="635"/>
      <c r="BJ12" s="635"/>
      <c r="BK12" s="635"/>
      <c r="BL12" s="635"/>
      <c r="BM12" s="635"/>
      <c r="BN12" s="636"/>
      <c r="BO12" s="672">
        <v>52.8</v>
      </c>
      <c r="BP12" s="672"/>
      <c r="BQ12" s="672"/>
      <c r="BR12" s="672"/>
      <c r="BS12" s="673" t="s">
        <v>122</v>
      </c>
      <c r="BT12" s="673"/>
      <c r="BU12" s="673"/>
      <c r="BV12" s="673"/>
      <c r="BW12" s="673"/>
      <c r="BX12" s="673"/>
      <c r="BY12" s="673"/>
      <c r="BZ12" s="673"/>
      <c r="CA12" s="673"/>
      <c r="CB12" s="711"/>
      <c r="CD12" s="631" t="s">
        <v>240</v>
      </c>
      <c r="CE12" s="632"/>
      <c r="CF12" s="632"/>
      <c r="CG12" s="632"/>
      <c r="CH12" s="632"/>
      <c r="CI12" s="632"/>
      <c r="CJ12" s="632"/>
      <c r="CK12" s="632"/>
      <c r="CL12" s="632"/>
      <c r="CM12" s="632"/>
      <c r="CN12" s="632"/>
      <c r="CO12" s="632"/>
      <c r="CP12" s="632"/>
      <c r="CQ12" s="633"/>
      <c r="CR12" s="634">
        <v>489456</v>
      </c>
      <c r="CS12" s="635"/>
      <c r="CT12" s="635"/>
      <c r="CU12" s="635"/>
      <c r="CV12" s="635"/>
      <c r="CW12" s="635"/>
      <c r="CX12" s="635"/>
      <c r="CY12" s="636"/>
      <c r="CZ12" s="672">
        <v>8.5</v>
      </c>
      <c r="DA12" s="672"/>
      <c r="DB12" s="672"/>
      <c r="DC12" s="672"/>
      <c r="DD12" s="640">
        <v>133731</v>
      </c>
      <c r="DE12" s="635"/>
      <c r="DF12" s="635"/>
      <c r="DG12" s="635"/>
      <c r="DH12" s="635"/>
      <c r="DI12" s="635"/>
      <c r="DJ12" s="635"/>
      <c r="DK12" s="635"/>
      <c r="DL12" s="635"/>
      <c r="DM12" s="635"/>
      <c r="DN12" s="635"/>
      <c r="DO12" s="635"/>
      <c r="DP12" s="636"/>
      <c r="DQ12" s="640">
        <v>257292</v>
      </c>
      <c r="DR12" s="635"/>
      <c r="DS12" s="635"/>
      <c r="DT12" s="635"/>
      <c r="DU12" s="635"/>
      <c r="DV12" s="635"/>
      <c r="DW12" s="635"/>
      <c r="DX12" s="635"/>
      <c r="DY12" s="635"/>
      <c r="DZ12" s="635"/>
      <c r="EA12" s="635"/>
      <c r="EB12" s="635"/>
      <c r="EC12" s="671"/>
    </row>
    <row r="13" spans="2:143" ht="11.25" customHeight="1" x14ac:dyDescent="0.15">
      <c r="B13" s="631" t="s">
        <v>241</v>
      </c>
      <c r="C13" s="632"/>
      <c r="D13" s="632"/>
      <c r="E13" s="632"/>
      <c r="F13" s="632"/>
      <c r="G13" s="632"/>
      <c r="H13" s="632"/>
      <c r="I13" s="632"/>
      <c r="J13" s="632"/>
      <c r="K13" s="632"/>
      <c r="L13" s="632"/>
      <c r="M13" s="632"/>
      <c r="N13" s="632"/>
      <c r="O13" s="632"/>
      <c r="P13" s="632"/>
      <c r="Q13" s="633"/>
      <c r="R13" s="634">
        <v>332</v>
      </c>
      <c r="S13" s="635"/>
      <c r="T13" s="635"/>
      <c r="U13" s="635"/>
      <c r="V13" s="635"/>
      <c r="W13" s="635"/>
      <c r="X13" s="635"/>
      <c r="Y13" s="636"/>
      <c r="Z13" s="672">
        <v>0</v>
      </c>
      <c r="AA13" s="672"/>
      <c r="AB13" s="672"/>
      <c r="AC13" s="672"/>
      <c r="AD13" s="673">
        <v>332</v>
      </c>
      <c r="AE13" s="673"/>
      <c r="AF13" s="673"/>
      <c r="AG13" s="673"/>
      <c r="AH13" s="673"/>
      <c r="AI13" s="673"/>
      <c r="AJ13" s="673"/>
      <c r="AK13" s="673"/>
      <c r="AL13" s="637">
        <v>0</v>
      </c>
      <c r="AM13" s="638"/>
      <c r="AN13" s="638"/>
      <c r="AO13" s="674"/>
      <c r="AP13" s="631" t="s">
        <v>242</v>
      </c>
      <c r="AQ13" s="632"/>
      <c r="AR13" s="632"/>
      <c r="AS13" s="632"/>
      <c r="AT13" s="632"/>
      <c r="AU13" s="632"/>
      <c r="AV13" s="632"/>
      <c r="AW13" s="632"/>
      <c r="AX13" s="632"/>
      <c r="AY13" s="632"/>
      <c r="AZ13" s="632"/>
      <c r="BA13" s="632"/>
      <c r="BB13" s="632"/>
      <c r="BC13" s="632"/>
      <c r="BD13" s="632"/>
      <c r="BE13" s="632"/>
      <c r="BF13" s="633"/>
      <c r="BG13" s="634">
        <v>461076</v>
      </c>
      <c r="BH13" s="635"/>
      <c r="BI13" s="635"/>
      <c r="BJ13" s="635"/>
      <c r="BK13" s="635"/>
      <c r="BL13" s="635"/>
      <c r="BM13" s="635"/>
      <c r="BN13" s="636"/>
      <c r="BO13" s="672">
        <v>52.7</v>
      </c>
      <c r="BP13" s="672"/>
      <c r="BQ13" s="672"/>
      <c r="BR13" s="672"/>
      <c r="BS13" s="673" t="s">
        <v>122</v>
      </c>
      <c r="BT13" s="673"/>
      <c r="BU13" s="673"/>
      <c r="BV13" s="673"/>
      <c r="BW13" s="673"/>
      <c r="BX13" s="673"/>
      <c r="BY13" s="673"/>
      <c r="BZ13" s="673"/>
      <c r="CA13" s="673"/>
      <c r="CB13" s="711"/>
      <c r="CD13" s="631" t="s">
        <v>243</v>
      </c>
      <c r="CE13" s="632"/>
      <c r="CF13" s="632"/>
      <c r="CG13" s="632"/>
      <c r="CH13" s="632"/>
      <c r="CI13" s="632"/>
      <c r="CJ13" s="632"/>
      <c r="CK13" s="632"/>
      <c r="CL13" s="632"/>
      <c r="CM13" s="632"/>
      <c r="CN13" s="632"/>
      <c r="CO13" s="632"/>
      <c r="CP13" s="632"/>
      <c r="CQ13" s="633"/>
      <c r="CR13" s="634">
        <v>911305</v>
      </c>
      <c r="CS13" s="635"/>
      <c r="CT13" s="635"/>
      <c r="CU13" s="635"/>
      <c r="CV13" s="635"/>
      <c r="CW13" s="635"/>
      <c r="CX13" s="635"/>
      <c r="CY13" s="636"/>
      <c r="CZ13" s="672">
        <v>15.8</v>
      </c>
      <c r="DA13" s="672"/>
      <c r="DB13" s="672"/>
      <c r="DC13" s="672"/>
      <c r="DD13" s="640">
        <v>495222</v>
      </c>
      <c r="DE13" s="635"/>
      <c r="DF13" s="635"/>
      <c r="DG13" s="635"/>
      <c r="DH13" s="635"/>
      <c r="DI13" s="635"/>
      <c r="DJ13" s="635"/>
      <c r="DK13" s="635"/>
      <c r="DL13" s="635"/>
      <c r="DM13" s="635"/>
      <c r="DN13" s="635"/>
      <c r="DO13" s="635"/>
      <c r="DP13" s="636"/>
      <c r="DQ13" s="640">
        <v>528749</v>
      </c>
      <c r="DR13" s="635"/>
      <c r="DS13" s="635"/>
      <c r="DT13" s="635"/>
      <c r="DU13" s="635"/>
      <c r="DV13" s="635"/>
      <c r="DW13" s="635"/>
      <c r="DX13" s="635"/>
      <c r="DY13" s="635"/>
      <c r="DZ13" s="635"/>
      <c r="EA13" s="635"/>
      <c r="EB13" s="635"/>
      <c r="EC13" s="671"/>
    </row>
    <row r="14" spans="2:143" ht="11.25" customHeight="1" x14ac:dyDescent="0.15">
      <c r="B14" s="631" t="s">
        <v>244</v>
      </c>
      <c r="C14" s="632"/>
      <c r="D14" s="632"/>
      <c r="E14" s="632"/>
      <c r="F14" s="632"/>
      <c r="G14" s="632"/>
      <c r="H14" s="632"/>
      <c r="I14" s="632"/>
      <c r="J14" s="632"/>
      <c r="K14" s="632"/>
      <c r="L14" s="632"/>
      <c r="M14" s="632"/>
      <c r="N14" s="632"/>
      <c r="O14" s="632"/>
      <c r="P14" s="632"/>
      <c r="Q14" s="633"/>
      <c r="R14" s="634" t="s">
        <v>122</v>
      </c>
      <c r="S14" s="635"/>
      <c r="T14" s="635"/>
      <c r="U14" s="635"/>
      <c r="V14" s="635"/>
      <c r="W14" s="635"/>
      <c r="X14" s="635"/>
      <c r="Y14" s="636"/>
      <c r="Z14" s="672" t="s">
        <v>122</v>
      </c>
      <c r="AA14" s="672"/>
      <c r="AB14" s="672"/>
      <c r="AC14" s="672"/>
      <c r="AD14" s="673" t="s">
        <v>122</v>
      </c>
      <c r="AE14" s="673"/>
      <c r="AF14" s="673"/>
      <c r="AG14" s="673"/>
      <c r="AH14" s="673"/>
      <c r="AI14" s="673"/>
      <c r="AJ14" s="673"/>
      <c r="AK14" s="673"/>
      <c r="AL14" s="637" t="s">
        <v>122</v>
      </c>
      <c r="AM14" s="638"/>
      <c r="AN14" s="638"/>
      <c r="AO14" s="674"/>
      <c r="AP14" s="631" t="s">
        <v>245</v>
      </c>
      <c r="AQ14" s="632"/>
      <c r="AR14" s="632"/>
      <c r="AS14" s="632"/>
      <c r="AT14" s="632"/>
      <c r="AU14" s="632"/>
      <c r="AV14" s="632"/>
      <c r="AW14" s="632"/>
      <c r="AX14" s="632"/>
      <c r="AY14" s="632"/>
      <c r="AZ14" s="632"/>
      <c r="BA14" s="632"/>
      <c r="BB14" s="632"/>
      <c r="BC14" s="632"/>
      <c r="BD14" s="632"/>
      <c r="BE14" s="632"/>
      <c r="BF14" s="633"/>
      <c r="BG14" s="634">
        <v>38369</v>
      </c>
      <c r="BH14" s="635"/>
      <c r="BI14" s="635"/>
      <c r="BJ14" s="635"/>
      <c r="BK14" s="635"/>
      <c r="BL14" s="635"/>
      <c r="BM14" s="635"/>
      <c r="BN14" s="636"/>
      <c r="BO14" s="672">
        <v>4.4000000000000004</v>
      </c>
      <c r="BP14" s="672"/>
      <c r="BQ14" s="672"/>
      <c r="BR14" s="672"/>
      <c r="BS14" s="673" t="s">
        <v>122</v>
      </c>
      <c r="BT14" s="673"/>
      <c r="BU14" s="673"/>
      <c r="BV14" s="673"/>
      <c r="BW14" s="673"/>
      <c r="BX14" s="673"/>
      <c r="BY14" s="673"/>
      <c r="BZ14" s="673"/>
      <c r="CA14" s="673"/>
      <c r="CB14" s="711"/>
      <c r="CD14" s="631" t="s">
        <v>246</v>
      </c>
      <c r="CE14" s="632"/>
      <c r="CF14" s="632"/>
      <c r="CG14" s="632"/>
      <c r="CH14" s="632"/>
      <c r="CI14" s="632"/>
      <c r="CJ14" s="632"/>
      <c r="CK14" s="632"/>
      <c r="CL14" s="632"/>
      <c r="CM14" s="632"/>
      <c r="CN14" s="632"/>
      <c r="CO14" s="632"/>
      <c r="CP14" s="632"/>
      <c r="CQ14" s="633"/>
      <c r="CR14" s="634">
        <v>164953</v>
      </c>
      <c r="CS14" s="635"/>
      <c r="CT14" s="635"/>
      <c r="CU14" s="635"/>
      <c r="CV14" s="635"/>
      <c r="CW14" s="635"/>
      <c r="CX14" s="635"/>
      <c r="CY14" s="636"/>
      <c r="CZ14" s="672">
        <v>2.9</v>
      </c>
      <c r="DA14" s="672"/>
      <c r="DB14" s="672"/>
      <c r="DC14" s="672"/>
      <c r="DD14" s="640">
        <v>5994</v>
      </c>
      <c r="DE14" s="635"/>
      <c r="DF14" s="635"/>
      <c r="DG14" s="635"/>
      <c r="DH14" s="635"/>
      <c r="DI14" s="635"/>
      <c r="DJ14" s="635"/>
      <c r="DK14" s="635"/>
      <c r="DL14" s="635"/>
      <c r="DM14" s="635"/>
      <c r="DN14" s="635"/>
      <c r="DO14" s="635"/>
      <c r="DP14" s="636"/>
      <c r="DQ14" s="640">
        <v>153794</v>
      </c>
      <c r="DR14" s="635"/>
      <c r="DS14" s="635"/>
      <c r="DT14" s="635"/>
      <c r="DU14" s="635"/>
      <c r="DV14" s="635"/>
      <c r="DW14" s="635"/>
      <c r="DX14" s="635"/>
      <c r="DY14" s="635"/>
      <c r="DZ14" s="635"/>
      <c r="EA14" s="635"/>
      <c r="EB14" s="635"/>
      <c r="EC14" s="671"/>
    </row>
    <row r="15" spans="2:143" ht="11.25" customHeight="1" x14ac:dyDescent="0.15">
      <c r="B15" s="631" t="s">
        <v>247</v>
      </c>
      <c r="C15" s="632"/>
      <c r="D15" s="632"/>
      <c r="E15" s="632"/>
      <c r="F15" s="632"/>
      <c r="G15" s="632"/>
      <c r="H15" s="632"/>
      <c r="I15" s="632"/>
      <c r="J15" s="632"/>
      <c r="K15" s="632"/>
      <c r="L15" s="632"/>
      <c r="M15" s="632"/>
      <c r="N15" s="632"/>
      <c r="O15" s="632"/>
      <c r="P15" s="632"/>
      <c r="Q15" s="633"/>
      <c r="R15" s="634">
        <v>6812</v>
      </c>
      <c r="S15" s="635"/>
      <c r="T15" s="635"/>
      <c r="U15" s="635"/>
      <c r="V15" s="635"/>
      <c r="W15" s="635"/>
      <c r="X15" s="635"/>
      <c r="Y15" s="636"/>
      <c r="Z15" s="672">
        <v>0.1</v>
      </c>
      <c r="AA15" s="672"/>
      <c r="AB15" s="672"/>
      <c r="AC15" s="672"/>
      <c r="AD15" s="673">
        <v>6812</v>
      </c>
      <c r="AE15" s="673"/>
      <c r="AF15" s="673"/>
      <c r="AG15" s="673"/>
      <c r="AH15" s="673"/>
      <c r="AI15" s="673"/>
      <c r="AJ15" s="673"/>
      <c r="AK15" s="673"/>
      <c r="AL15" s="637">
        <v>0.2</v>
      </c>
      <c r="AM15" s="638"/>
      <c r="AN15" s="638"/>
      <c r="AO15" s="674"/>
      <c r="AP15" s="631" t="s">
        <v>248</v>
      </c>
      <c r="AQ15" s="632"/>
      <c r="AR15" s="632"/>
      <c r="AS15" s="632"/>
      <c r="AT15" s="632"/>
      <c r="AU15" s="632"/>
      <c r="AV15" s="632"/>
      <c r="AW15" s="632"/>
      <c r="AX15" s="632"/>
      <c r="AY15" s="632"/>
      <c r="AZ15" s="632"/>
      <c r="BA15" s="632"/>
      <c r="BB15" s="632"/>
      <c r="BC15" s="632"/>
      <c r="BD15" s="632"/>
      <c r="BE15" s="632"/>
      <c r="BF15" s="633"/>
      <c r="BG15" s="634">
        <v>43581</v>
      </c>
      <c r="BH15" s="635"/>
      <c r="BI15" s="635"/>
      <c r="BJ15" s="635"/>
      <c r="BK15" s="635"/>
      <c r="BL15" s="635"/>
      <c r="BM15" s="635"/>
      <c r="BN15" s="636"/>
      <c r="BO15" s="672">
        <v>5</v>
      </c>
      <c r="BP15" s="672"/>
      <c r="BQ15" s="672"/>
      <c r="BR15" s="672"/>
      <c r="BS15" s="673" t="s">
        <v>122</v>
      </c>
      <c r="BT15" s="673"/>
      <c r="BU15" s="673"/>
      <c r="BV15" s="673"/>
      <c r="BW15" s="673"/>
      <c r="BX15" s="673"/>
      <c r="BY15" s="673"/>
      <c r="BZ15" s="673"/>
      <c r="CA15" s="673"/>
      <c r="CB15" s="711"/>
      <c r="CD15" s="631" t="s">
        <v>249</v>
      </c>
      <c r="CE15" s="632"/>
      <c r="CF15" s="632"/>
      <c r="CG15" s="632"/>
      <c r="CH15" s="632"/>
      <c r="CI15" s="632"/>
      <c r="CJ15" s="632"/>
      <c r="CK15" s="632"/>
      <c r="CL15" s="632"/>
      <c r="CM15" s="632"/>
      <c r="CN15" s="632"/>
      <c r="CO15" s="632"/>
      <c r="CP15" s="632"/>
      <c r="CQ15" s="633"/>
      <c r="CR15" s="634">
        <v>477288</v>
      </c>
      <c r="CS15" s="635"/>
      <c r="CT15" s="635"/>
      <c r="CU15" s="635"/>
      <c r="CV15" s="635"/>
      <c r="CW15" s="635"/>
      <c r="CX15" s="635"/>
      <c r="CY15" s="636"/>
      <c r="CZ15" s="672">
        <v>8.3000000000000007</v>
      </c>
      <c r="DA15" s="672"/>
      <c r="DB15" s="672"/>
      <c r="DC15" s="672"/>
      <c r="DD15" s="640">
        <v>58153</v>
      </c>
      <c r="DE15" s="635"/>
      <c r="DF15" s="635"/>
      <c r="DG15" s="635"/>
      <c r="DH15" s="635"/>
      <c r="DI15" s="635"/>
      <c r="DJ15" s="635"/>
      <c r="DK15" s="635"/>
      <c r="DL15" s="635"/>
      <c r="DM15" s="635"/>
      <c r="DN15" s="635"/>
      <c r="DO15" s="635"/>
      <c r="DP15" s="636"/>
      <c r="DQ15" s="640">
        <v>383150</v>
      </c>
      <c r="DR15" s="635"/>
      <c r="DS15" s="635"/>
      <c r="DT15" s="635"/>
      <c r="DU15" s="635"/>
      <c r="DV15" s="635"/>
      <c r="DW15" s="635"/>
      <c r="DX15" s="635"/>
      <c r="DY15" s="635"/>
      <c r="DZ15" s="635"/>
      <c r="EA15" s="635"/>
      <c r="EB15" s="635"/>
      <c r="EC15" s="671"/>
    </row>
    <row r="16" spans="2:143" ht="11.25" customHeight="1" x14ac:dyDescent="0.15">
      <c r="B16" s="631" t="s">
        <v>250</v>
      </c>
      <c r="C16" s="632"/>
      <c r="D16" s="632"/>
      <c r="E16" s="632"/>
      <c r="F16" s="632"/>
      <c r="G16" s="632"/>
      <c r="H16" s="632"/>
      <c r="I16" s="632"/>
      <c r="J16" s="632"/>
      <c r="K16" s="632"/>
      <c r="L16" s="632"/>
      <c r="M16" s="632"/>
      <c r="N16" s="632"/>
      <c r="O16" s="632"/>
      <c r="P16" s="632"/>
      <c r="Q16" s="633"/>
      <c r="R16" s="634">
        <v>17215</v>
      </c>
      <c r="S16" s="635"/>
      <c r="T16" s="635"/>
      <c r="U16" s="635"/>
      <c r="V16" s="635"/>
      <c r="W16" s="635"/>
      <c r="X16" s="635"/>
      <c r="Y16" s="636"/>
      <c r="Z16" s="672">
        <v>0.3</v>
      </c>
      <c r="AA16" s="672"/>
      <c r="AB16" s="672"/>
      <c r="AC16" s="672"/>
      <c r="AD16" s="673">
        <v>17215</v>
      </c>
      <c r="AE16" s="673"/>
      <c r="AF16" s="673"/>
      <c r="AG16" s="673"/>
      <c r="AH16" s="673"/>
      <c r="AI16" s="673"/>
      <c r="AJ16" s="673"/>
      <c r="AK16" s="673"/>
      <c r="AL16" s="637">
        <v>0.5</v>
      </c>
      <c r="AM16" s="638"/>
      <c r="AN16" s="638"/>
      <c r="AO16" s="674"/>
      <c r="AP16" s="631" t="s">
        <v>251</v>
      </c>
      <c r="AQ16" s="632"/>
      <c r="AR16" s="632"/>
      <c r="AS16" s="632"/>
      <c r="AT16" s="632"/>
      <c r="AU16" s="632"/>
      <c r="AV16" s="632"/>
      <c r="AW16" s="632"/>
      <c r="AX16" s="632"/>
      <c r="AY16" s="632"/>
      <c r="AZ16" s="632"/>
      <c r="BA16" s="632"/>
      <c r="BB16" s="632"/>
      <c r="BC16" s="632"/>
      <c r="BD16" s="632"/>
      <c r="BE16" s="632"/>
      <c r="BF16" s="633"/>
      <c r="BG16" s="634" t="s">
        <v>122</v>
      </c>
      <c r="BH16" s="635"/>
      <c r="BI16" s="635"/>
      <c r="BJ16" s="635"/>
      <c r="BK16" s="635"/>
      <c r="BL16" s="635"/>
      <c r="BM16" s="635"/>
      <c r="BN16" s="636"/>
      <c r="BO16" s="672" t="s">
        <v>122</v>
      </c>
      <c r="BP16" s="672"/>
      <c r="BQ16" s="672"/>
      <c r="BR16" s="672"/>
      <c r="BS16" s="673" t="s">
        <v>122</v>
      </c>
      <c r="BT16" s="673"/>
      <c r="BU16" s="673"/>
      <c r="BV16" s="673"/>
      <c r="BW16" s="673"/>
      <c r="BX16" s="673"/>
      <c r="BY16" s="673"/>
      <c r="BZ16" s="673"/>
      <c r="CA16" s="673"/>
      <c r="CB16" s="711"/>
      <c r="CD16" s="631" t="s">
        <v>252</v>
      </c>
      <c r="CE16" s="632"/>
      <c r="CF16" s="632"/>
      <c r="CG16" s="632"/>
      <c r="CH16" s="632"/>
      <c r="CI16" s="632"/>
      <c r="CJ16" s="632"/>
      <c r="CK16" s="632"/>
      <c r="CL16" s="632"/>
      <c r="CM16" s="632"/>
      <c r="CN16" s="632"/>
      <c r="CO16" s="632"/>
      <c r="CP16" s="632"/>
      <c r="CQ16" s="633"/>
      <c r="CR16" s="634">
        <v>15662</v>
      </c>
      <c r="CS16" s="635"/>
      <c r="CT16" s="635"/>
      <c r="CU16" s="635"/>
      <c r="CV16" s="635"/>
      <c r="CW16" s="635"/>
      <c r="CX16" s="635"/>
      <c r="CY16" s="636"/>
      <c r="CZ16" s="672">
        <v>0.3</v>
      </c>
      <c r="DA16" s="672"/>
      <c r="DB16" s="672"/>
      <c r="DC16" s="672"/>
      <c r="DD16" s="640" t="s">
        <v>122</v>
      </c>
      <c r="DE16" s="635"/>
      <c r="DF16" s="635"/>
      <c r="DG16" s="635"/>
      <c r="DH16" s="635"/>
      <c r="DI16" s="635"/>
      <c r="DJ16" s="635"/>
      <c r="DK16" s="635"/>
      <c r="DL16" s="635"/>
      <c r="DM16" s="635"/>
      <c r="DN16" s="635"/>
      <c r="DO16" s="635"/>
      <c r="DP16" s="636"/>
      <c r="DQ16" s="640">
        <v>4776</v>
      </c>
      <c r="DR16" s="635"/>
      <c r="DS16" s="635"/>
      <c r="DT16" s="635"/>
      <c r="DU16" s="635"/>
      <c r="DV16" s="635"/>
      <c r="DW16" s="635"/>
      <c r="DX16" s="635"/>
      <c r="DY16" s="635"/>
      <c r="DZ16" s="635"/>
      <c r="EA16" s="635"/>
      <c r="EB16" s="635"/>
      <c r="EC16" s="671"/>
    </row>
    <row r="17" spans="2:133" ht="11.25" customHeight="1" x14ac:dyDescent="0.15">
      <c r="B17" s="631" t="s">
        <v>253</v>
      </c>
      <c r="C17" s="632"/>
      <c r="D17" s="632"/>
      <c r="E17" s="632"/>
      <c r="F17" s="632"/>
      <c r="G17" s="632"/>
      <c r="H17" s="632"/>
      <c r="I17" s="632"/>
      <c r="J17" s="632"/>
      <c r="K17" s="632"/>
      <c r="L17" s="632"/>
      <c r="M17" s="632"/>
      <c r="N17" s="632"/>
      <c r="O17" s="632"/>
      <c r="P17" s="632"/>
      <c r="Q17" s="633"/>
      <c r="R17" s="634">
        <v>32301</v>
      </c>
      <c r="S17" s="635"/>
      <c r="T17" s="635"/>
      <c r="U17" s="635"/>
      <c r="V17" s="635"/>
      <c r="W17" s="635"/>
      <c r="X17" s="635"/>
      <c r="Y17" s="636"/>
      <c r="Z17" s="672">
        <v>0.5</v>
      </c>
      <c r="AA17" s="672"/>
      <c r="AB17" s="672"/>
      <c r="AC17" s="672"/>
      <c r="AD17" s="673">
        <v>32301</v>
      </c>
      <c r="AE17" s="673"/>
      <c r="AF17" s="673"/>
      <c r="AG17" s="673"/>
      <c r="AH17" s="673"/>
      <c r="AI17" s="673"/>
      <c r="AJ17" s="673"/>
      <c r="AK17" s="673"/>
      <c r="AL17" s="637">
        <v>1</v>
      </c>
      <c r="AM17" s="638"/>
      <c r="AN17" s="638"/>
      <c r="AO17" s="674"/>
      <c r="AP17" s="631" t="s">
        <v>254</v>
      </c>
      <c r="AQ17" s="632"/>
      <c r="AR17" s="632"/>
      <c r="AS17" s="632"/>
      <c r="AT17" s="632"/>
      <c r="AU17" s="632"/>
      <c r="AV17" s="632"/>
      <c r="AW17" s="632"/>
      <c r="AX17" s="632"/>
      <c r="AY17" s="632"/>
      <c r="AZ17" s="632"/>
      <c r="BA17" s="632"/>
      <c r="BB17" s="632"/>
      <c r="BC17" s="632"/>
      <c r="BD17" s="632"/>
      <c r="BE17" s="632"/>
      <c r="BF17" s="633"/>
      <c r="BG17" s="634" t="s">
        <v>122</v>
      </c>
      <c r="BH17" s="635"/>
      <c r="BI17" s="635"/>
      <c r="BJ17" s="635"/>
      <c r="BK17" s="635"/>
      <c r="BL17" s="635"/>
      <c r="BM17" s="635"/>
      <c r="BN17" s="636"/>
      <c r="BO17" s="672" t="s">
        <v>122</v>
      </c>
      <c r="BP17" s="672"/>
      <c r="BQ17" s="672"/>
      <c r="BR17" s="672"/>
      <c r="BS17" s="673" t="s">
        <v>122</v>
      </c>
      <c r="BT17" s="673"/>
      <c r="BU17" s="673"/>
      <c r="BV17" s="673"/>
      <c r="BW17" s="673"/>
      <c r="BX17" s="673"/>
      <c r="BY17" s="673"/>
      <c r="BZ17" s="673"/>
      <c r="CA17" s="673"/>
      <c r="CB17" s="711"/>
      <c r="CD17" s="631" t="s">
        <v>255</v>
      </c>
      <c r="CE17" s="632"/>
      <c r="CF17" s="632"/>
      <c r="CG17" s="632"/>
      <c r="CH17" s="632"/>
      <c r="CI17" s="632"/>
      <c r="CJ17" s="632"/>
      <c r="CK17" s="632"/>
      <c r="CL17" s="632"/>
      <c r="CM17" s="632"/>
      <c r="CN17" s="632"/>
      <c r="CO17" s="632"/>
      <c r="CP17" s="632"/>
      <c r="CQ17" s="633"/>
      <c r="CR17" s="634">
        <v>359656</v>
      </c>
      <c r="CS17" s="635"/>
      <c r="CT17" s="635"/>
      <c r="CU17" s="635"/>
      <c r="CV17" s="635"/>
      <c r="CW17" s="635"/>
      <c r="CX17" s="635"/>
      <c r="CY17" s="636"/>
      <c r="CZ17" s="672">
        <v>6.2</v>
      </c>
      <c r="DA17" s="672"/>
      <c r="DB17" s="672"/>
      <c r="DC17" s="672"/>
      <c r="DD17" s="640" t="s">
        <v>122</v>
      </c>
      <c r="DE17" s="635"/>
      <c r="DF17" s="635"/>
      <c r="DG17" s="635"/>
      <c r="DH17" s="635"/>
      <c r="DI17" s="635"/>
      <c r="DJ17" s="635"/>
      <c r="DK17" s="635"/>
      <c r="DL17" s="635"/>
      <c r="DM17" s="635"/>
      <c r="DN17" s="635"/>
      <c r="DO17" s="635"/>
      <c r="DP17" s="636"/>
      <c r="DQ17" s="640">
        <v>338324</v>
      </c>
      <c r="DR17" s="635"/>
      <c r="DS17" s="635"/>
      <c r="DT17" s="635"/>
      <c r="DU17" s="635"/>
      <c r="DV17" s="635"/>
      <c r="DW17" s="635"/>
      <c r="DX17" s="635"/>
      <c r="DY17" s="635"/>
      <c r="DZ17" s="635"/>
      <c r="EA17" s="635"/>
      <c r="EB17" s="635"/>
      <c r="EC17" s="671"/>
    </row>
    <row r="18" spans="2:133" ht="11.25" customHeight="1" x14ac:dyDescent="0.15">
      <c r="B18" s="631" t="s">
        <v>256</v>
      </c>
      <c r="C18" s="632"/>
      <c r="D18" s="632"/>
      <c r="E18" s="632"/>
      <c r="F18" s="632"/>
      <c r="G18" s="632"/>
      <c r="H18" s="632"/>
      <c r="I18" s="632"/>
      <c r="J18" s="632"/>
      <c r="K18" s="632"/>
      <c r="L18" s="632"/>
      <c r="M18" s="632"/>
      <c r="N18" s="632"/>
      <c r="O18" s="632"/>
      <c r="P18" s="632"/>
      <c r="Q18" s="633"/>
      <c r="R18" s="634">
        <v>4671</v>
      </c>
      <c r="S18" s="635"/>
      <c r="T18" s="635"/>
      <c r="U18" s="635"/>
      <c r="V18" s="635"/>
      <c r="W18" s="635"/>
      <c r="X18" s="635"/>
      <c r="Y18" s="636"/>
      <c r="Z18" s="672">
        <v>0.1</v>
      </c>
      <c r="AA18" s="672"/>
      <c r="AB18" s="672"/>
      <c r="AC18" s="672"/>
      <c r="AD18" s="673">
        <v>4671</v>
      </c>
      <c r="AE18" s="673"/>
      <c r="AF18" s="673"/>
      <c r="AG18" s="673"/>
      <c r="AH18" s="673"/>
      <c r="AI18" s="673"/>
      <c r="AJ18" s="673"/>
      <c r="AK18" s="673"/>
      <c r="AL18" s="637">
        <v>0.1</v>
      </c>
      <c r="AM18" s="638"/>
      <c r="AN18" s="638"/>
      <c r="AO18" s="674"/>
      <c r="AP18" s="631" t="s">
        <v>257</v>
      </c>
      <c r="AQ18" s="632"/>
      <c r="AR18" s="632"/>
      <c r="AS18" s="632"/>
      <c r="AT18" s="632"/>
      <c r="AU18" s="632"/>
      <c r="AV18" s="632"/>
      <c r="AW18" s="632"/>
      <c r="AX18" s="632"/>
      <c r="AY18" s="632"/>
      <c r="AZ18" s="632"/>
      <c r="BA18" s="632"/>
      <c r="BB18" s="632"/>
      <c r="BC18" s="632"/>
      <c r="BD18" s="632"/>
      <c r="BE18" s="632"/>
      <c r="BF18" s="633"/>
      <c r="BG18" s="634" t="s">
        <v>122</v>
      </c>
      <c r="BH18" s="635"/>
      <c r="BI18" s="635"/>
      <c r="BJ18" s="635"/>
      <c r="BK18" s="635"/>
      <c r="BL18" s="635"/>
      <c r="BM18" s="635"/>
      <c r="BN18" s="636"/>
      <c r="BO18" s="672" t="s">
        <v>122</v>
      </c>
      <c r="BP18" s="672"/>
      <c r="BQ18" s="672"/>
      <c r="BR18" s="672"/>
      <c r="BS18" s="673" t="s">
        <v>122</v>
      </c>
      <c r="BT18" s="673"/>
      <c r="BU18" s="673"/>
      <c r="BV18" s="673"/>
      <c r="BW18" s="673"/>
      <c r="BX18" s="673"/>
      <c r="BY18" s="673"/>
      <c r="BZ18" s="673"/>
      <c r="CA18" s="673"/>
      <c r="CB18" s="711"/>
      <c r="CD18" s="631" t="s">
        <v>258</v>
      </c>
      <c r="CE18" s="632"/>
      <c r="CF18" s="632"/>
      <c r="CG18" s="632"/>
      <c r="CH18" s="632"/>
      <c r="CI18" s="632"/>
      <c r="CJ18" s="632"/>
      <c r="CK18" s="632"/>
      <c r="CL18" s="632"/>
      <c r="CM18" s="632"/>
      <c r="CN18" s="632"/>
      <c r="CO18" s="632"/>
      <c r="CP18" s="632"/>
      <c r="CQ18" s="633"/>
      <c r="CR18" s="634" t="s">
        <v>122</v>
      </c>
      <c r="CS18" s="635"/>
      <c r="CT18" s="635"/>
      <c r="CU18" s="635"/>
      <c r="CV18" s="635"/>
      <c r="CW18" s="635"/>
      <c r="CX18" s="635"/>
      <c r="CY18" s="636"/>
      <c r="CZ18" s="672" t="s">
        <v>122</v>
      </c>
      <c r="DA18" s="672"/>
      <c r="DB18" s="672"/>
      <c r="DC18" s="672"/>
      <c r="DD18" s="640" t="s">
        <v>122</v>
      </c>
      <c r="DE18" s="635"/>
      <c r="DF18" s="635"/>
      <c r="DG18" s="635"/>
      <c r="DH18" s="635"/>
      <c r="DI18" s="635"/>
      <c r="DJ18" s="635"/>
      <c r="DK18" s="635"/>
      <c r="DL18" s="635"/>
      <c r="DM18" s="635"/>
      <c r="DN18" s="635"/>
      <c r="DO18" s="635"/>
      <c r="DP18" s="636"/>
      <c r="DQ18" s="640" t="s">
        <v>122</v>
      </c>
      <c r="DR18" s="635"/>
      <c r="DS18" s="635"/>
      <c r="DT18" s="635"/>
      <c r="DU18" s="635"/>
      <c r="DV18" s="635"/>
      <c r="DW18" s="635"/>
      <c r="DX18" s="635"/>
      <c r="DY18" s="635"/>
      <c r="DZ18" s="635"/>
      <c r="EA18" s="635"/>
      <c r="EB18" s="635"/>
      <c r="EC18" s="671"/>
    </row>
    <row r="19" spans="2:133" ht="11.25" customHeight="1" x14ac:dyDescent="0.15">
      <c r="B19" s="631" t="s">
        <v>259</v>
      </c>
      <c r="C19" s="632"/>
      <c r="D19" s="632"/>
      <c r="E19" s="632"/>
      <c r="F19" s="632"/>
      <c r="G19" s="632"/>
      <c r="H19" s="632"/>
      <c r="I19" s="632"/>
      <c r="J19" s="632"/>
      <c r="K19" s="632"/>
      <c r="L19" s="632"/>
      <c r="M19" s="632"/>
      <c r="N19" s="632"/>
      <c r="O19" s="632"/>
      <c r="P19" s="632"/>
      <c r="Q19" s="633"/>
      <c r="R19" s="634">
        <v>27000</v>
      </c>
      <c r="S19" s="635"/>
      <c r="T19" s="635"/>
      <c r="U19" s="635"/>
      <c r="V19" s="635"/>
      <c r="W19" s="635"/>
      <c r="X19" s="635"/>
      <c r="Y19" s="636"/>
      <c r="Z19" s="672">
        <v>0.4</v>
      </c>
      <c r="AA19" s="672"/>
      <c r="AB19" s="672"/>
      <c r="AC19" s="672"/>
      <c r="AD19" s="673">
        <v>27000</v>
      </c>
      <c r="AE19" s="673"/>
      <c r="AF19" s="673"/>
      <c r="AG19" s="673"/>
      <c r="AH19" s="673"/>
      <c r="AI19" s="673"/>
      <c r="AJ19" s="673"/>
      <c r="AK19" s="673"/>
      <c r="AL19" s="637">
        <v>0.8</v>
      </c>
      <c r="AM19" s="638"/>
      <c r="AN19" s="638"/>
      <c r="AO19" s="674"/>
      <c r="AP19" s="631" t="s">
        <v>260</v>
      </c>
      <c r="AQ19" s="632"/>
      <c r="AR19" s="632"/>
      <c r="AS19" s="632"/>
      <c r="AT19" s="632"/>
      <c r="AU19" s="632"/>
      <c r="AV19" s="632"/>
      <c r="AW19" s="632"/>
      <c r="AX19" s="632"/>
      <c r="AY19" s="632"/>
      <c r="AZ19" s="632"/>
      <c r="BA19" s="632"/>
      <c r="BB19" s="632"/>
      <c r="BC19" s="632"/>
      <c r="BD19" s="632"/>
      <c r="BE19" s="632"/>
      <c r="BF19" s="633"/>
      <c r="BG19" s="634">
        <v>37984</v>
      </c>
      <c r="BH19" s="635"/>
      <c r="BI19" s="635"/>
      <c r="BJ19" s="635"/>
      <c r="BK19" s="635"/>
      <c r="BL19" s="635"/>
      <c r="BM19" s="635"/>
      <c r="BN19" s="636"/>
      <c r="BO19" s="672">
        <v>4.3</v>
      </c>
      <c r="BP19" s="672"/>
      <c r="BQ19" s="672"/>
      <c r="BR19" s="672"/>
      <c r="BS19" s="673" t="s">
        <v>122</v>
      </c>
      <c r="BT19" s="673"/>
      <c r="BU19" s="673"/>
      <c r="BV19" s="673"/>
      <c r="BW19" s="673"/>
      <c r="BX19" s="673"/>
      <c r="BY19" s="673"/>
      <c r="BZ19" s="673"/>
      <c r="CA19" s="673"/>
      <c r="CB19" s="711"/>
      <c r="CD19" s="631" t="s">
        <v>261</v>
      </c>
      <c r="CE19" s="632"/>
      <c r="CF19" s="632"/>
      <c r="CG19" s="632"/>
      <c r="CH19" s="632"/>
      <c r="CI19" s="632"/>
      <c r="CJ19" s="632"/>
      <c r="CK19" s="632"/>
      <c r="CL19" s="632"/>
      <c r="CM19" s="632"/>
      <c r="CN19" s="632"/>
      <c r="CO19" s="632"/>
      <c r="CP19" s="632"/>
      <c r="CQ19" s="633"/>
      <c r="CR19" s="634" t="s">
        <v>122</v>
      </c>
      <c r="CS19" s="635"/>
      <c r="CT19" s="635"/>
      <c r="CU19" s="635"/>
      <c r="CV19" s="635"/>
      <c r="CW19" s="635"/>
      <c r="CX19" s="635"/>
      <c r="CY19" s="636"/>
      <c r="CZ19" s="672" t="s">
        <v>122</v>
      </c>
      <c r="DA19" s="672"/>
      <c r="DB19" s="672"/>
      <c r="DC19" s="672"/>
      <c r="DD19" s="640" t="s">
        <v>122</v>
      </c>
      <c r="DE19" s="635"/>
      <c r="DF19" s="635"/>
      <c r="DG19" s="635"/>
      <c r="DH19" s="635"/>
      <c r="DI19" s="635"/>
      <c r="DJ19" s="635"/>
      <c r="DK19" s="635"/>
      <c r="DL19" s="635"/>
      <c r="DM19" s="635"/>
      <c r="DN19" s="635"/>
      <c r="DO19" s="635"/>
      <c r="DP19" s="636"/>
      <c r="DQ19" s="640" t="s">
        <v>122</v>
      </c>
      <c r="DR19" s="635"/>
      <c r="DS19" s="635"/>
      <c r="DT19" s="635"/>
      <c r="DU19" s="635"/>
      <c r="DV19" s="635"/>
      <c r="DW19" s="635"/>
      <c r="DX19" s="635"/>
      <c r="DY19" s="635"/>
      <c r="DZ19" s="635"/>
      <c r="EA19" s="635"/>
      <c r="EB19" s="635"/>
      <c r="EC19" s="671"/>
    </row>
    <row r="20" spans="2:133" ht="11.25" customHeight="1" x14ac:dyDescent="0.15">
      <c r="B20" s="701" t="s">
        <v>262</v>
      </c>
      <c r="C20" s="702"/>
      <c r="D20" s="702"/>
      <c r="E20" s="702"/>
      <c r="F20" s="702"/>
      <c r="G20" s="702"/>
      <c r="H20" s="702"/>
      <c r="I20" s="702"/>
      <c r="J20" s="702"/>
      <c r="K20" s="702"/>
      <c r="L20" s="702"/>
      <c r="M20" s="702"/>
      <c r="N20" s="702"/>
      <c r="O20" s="702"/>
      <c r="P20" s="702"/>
      <c r="Q20" s="703"/>
      <c r="R20" s="634">
        <v>630</v>
      </c>
      <c r="S20" s="635"/>
      <c r="T20" s="635"/>
      <c r="U20" s="635"/>
      <c r="V20" s="635"/>
      <c r="W20" s="635"/>
      <c r="X20" s="635"/>
      <c r="Y20" s="636"/>
      <c r="Z20" s="672">
        <v>0</v>
      </c>
      <c r="AA20" s="672"/>
      <c r="AB20" s="672"/>
      <c r="AC20" s="672"/>
      <c r="AD20" s="673">
        <v>630</v>
      </c>
      <c r="AE20" s="673"/>
      <c r="AF20" s="673"/>
      <c r="AG20" s="673"/>
      <c r="AH20" s="673"/>
      <c r="AI20" s="673"/>
      <c r="AJ20" s="673"/>
      <c r="AK20" s="673"/>
      <c r="AL20" s="637">
        <v>0</v>
      </c>
      <c r="AM20" s="638"/>
      <c r="AN20" s="638"/>
      <c r="AO20" s="674"/>
      <c r="AP20" s="631" t="s">
        <v>263</v>
      </c>
      <c r="AQ20" s="632"/>
      <c r="AR20" s="632"/>
      <c r="AS20" s="632"/>
      <c r="AT20" s="632"/>
      <c r="AU20" s="632"/>
      <c r="AV20" s="632"/>
      <c r="AW20" s="632"/>
      <c r="AX20" s="632"/>
      <c r="AY20" s="632"/>
      <c r="AZ20" s="632"/>
      <c r="BA20" s="632"/>
      <c r="BB20" s="632"/>
      <c r="BC20" s="632"/>
      <c r="BD20" s="632"/>
      <c r="BE20" s="632"/>
      <c r="BF20" s="633"/>
      <c r="BG20" s="634">
        <v>37984</v>
      </c>
      <c r="BH20" s="635"/>
      <c r="BI20" s="635"/>
      <c r="BJ20" s="635"/>
      <c r="BK20" s="635"/>
      <c r="BL20" s="635"/>
      <c r="BM20" s="635"/>
      <c r="BN20" s="636"/>
      <c r="BO20" s="672">
        <v>4.3</v>
      </c>
      <c r="BP20" s="672"/>
      <c r="BQ20" s="672"/>
      <c r="BR20" s="672"/>
      <c r="BS20" s="673" t="s">
        <v>122</v>
      </c>
      <c r="BT20" s="673"/>
      <c r="BU20" s="673"/>
      <c r="BV20" s="673"/>
      <c r="BW20" s="673"/>
      <c r="BX20" s="673"/>
      <c r="BY20" s="673"/>
      <c r="BZ20" s="673"/>
      <c r="CA20" s="673"/>
      <c r="CB20" s="711"/>
      <c r="CD20" s="631" t="s">
        <v>264</v>
      </c>
      <c r="CE20" s="632"/>
      <c r="CF20" s="632"/>
      <c r="CG20" s="632"/>
      <c r="CH20" s="632"/>
      <c r="CI20" s="632"/>
      <c r="CJ20" s="632"/>
      <c r="CK20" s="632"/>
      <c r="CL20" s="632"/>
      <c r="CM20" s="632"/>
      <c r="CN20" s="632"/>
      <c r="CO20" s="632"/>
      <c r="CP20" s="632"/>
      <c r="CQ20" s="633"/>
      <c r="CR20" s="634">
        <v>5763567</v>
      </c>
      <c r="CS20" s="635"/>
      <c r="CT20" s="635"/>
      <c r="CU20" s="635"/>
      <c r="CV20" s="635"/>
      <c r="CW20" s="635"/>
      <c r="CX20" s="635"/>
      <c r="CY20" s="636"/>
      <c r="CZ20" s="672">
        <v>100</v>
      </c>
      <c r="DA20" s="672"/>
      <c r="DB20" s="672"/>
      <c r="DC20" s="672"/>
      <c r="DD20" s="640">
        <v>933294</v>
      </c>
      <c r="DE20" s="635"/>
      <c r="DF20" s="635"/>
      <c r="DG20" s="635"/>
      <c r="DH20" s="635"/>
      <c r="DI20" s="635"/>
      <c r="DJ20" s="635"/>
      <c r="DK20" s="635"/>
      <c r="DL20" s="635"/>
      <c r="DM20" s="635"/>
      <c r="DN20" s="635"/>
      <c r="DO20" s="635"/>
      <c r="DP20" s="636"/>
      <c r="DQ20" s="640">
        <v>3901815</v>
      </c>
      <c r="DR20" s="635"/>
      <c r="DS20" s="635"/>
      <c r="DT20" s="635"/>
      <c r="DU20" s="635"/>
      <c r="DV20" s="635"/>
      <c r="DW20" s="635"/>
      <c r="DX20" s="635"/>
      <c r="DY20" s="635"/>
      <c r="DZ20" s="635"/>
      <c r="EA20" s="635"/>
      <c r="EB20" s="635"/>
      <c r="EC20" s="671"/>
    </row>
    <row r="21" spans="2:133" ht="11.25" customHeight="1" x14ac:dyDescent="0.15">
      <c r="B21" s="631" t="s">
        <v>265</v>
      </c>
      <c r="C21" s="632"/>
      <c r="D21" s="632"/>
      <c r="E21" s="632"/>
      <c r="F21" s="632"/>
      <c r="G21" s="632"/>
      <c r="H21" s="632"/>
      <c r="I21" s="632"/>
      <c r="J21" s="632"/>
      <c r="K21" s="632"/>
      <c r="L21" s="632"/>
      <c r="M21" s="632"/>
      <c r="N21" s="632"/>
      <c r="O21" s="632"/>
      <c r="P21" s="632"/>
      <c r="Q21" s="633"/>
      <c r="R21" s="634">
        <v>2270790</v>
      </c>
      <c r="S21" s="635"/>
      <c r="T21" s="635"/>
      <c r="U21" s="635"/>
      <c r="V21" s="635"/>
      <c r="W21" s="635"/>
      <c r="X21" s="635"/>
      <c r="Y21" s="636"/>
      <c r="Z21" s="672">
        <v>35.5</v>
      </c>
      <c r="AA21" s="672"/>
      <c r="AB21" s="672"/>
      <c r="AC21" s="672"/>
      <c r="AD21" s="673">
        <v>2018364</v>
      </c>
      <c r="AE21" s="673"/>
      <c r="AF21" s="673"/>
      <c r="AG21" s="673"/>
      <c r="AH21" s="673"/>
      <c r="AI21" s="673"/>
      <c r="AJ21" s="673"/>
      <c r="AK21" s="673"/>
      <c r="AL21" s="637">
        <v>59.9</v>
      </c>
      <c r="AM21" s="638"/>
      <c r="AN21" s="638"/>
      <c r="AO21" s="674"/>
      <c r="AP21" s="631" t="s">
        <v>266</v>
      </c>
      <c r="AQ21" s="712"/>
      <c r="AR21" s="712"/>
      <c r="AS21" s="712"/>
      <c r="AT21" s="712"/>
      <c r="AU21" s="712"/>
      <c r="AV21" s="712"/>
      <c r="AW21" s="712"/>
      <c r="AX21" s="712"/>
      <c r="AY21" s="712"/>
      <c r="AZ21" s="712"/>
      <c r="BA21" s="712"/>
      <c r="BB21" s="712"/>
      <c r="BC21" s="712"/>
      <c r="BD21" s="712"/>
      <c r="BE21" s="712"/>
      <c r="BF21" s="713"/>
      <c r="BG21" s="634">
        <v>37984</v>
      </c>
      <c r="BH21" s="635"/>
      <c r="BI21" s="635"/>
      <c r="BJ21" s="635"/>
      <c r="BK21" s="635"/>
      <c r="BL21" s="635"/>
      <c r="BM21" s="635"/>
      <c r="BN21" s="636"/>
      <c r="BO21" s="672">
        <v>4.3</v>
      </c>
      <c r="BP21" s="672"/>
      <c r="BQ21" s="672"/>
      <c r="BR21" s="672"/>
      <c r="BS21" s="673" t="s">
        <v>122</v>
      </c>
      <c r="BT21" s="673"/>
      <c r="BU21" s="673"/>
      <c r="BV21" s="673"/>
      <c r="BW21" s="673"/>
      <c r="BX21" s="673"/>
      <c r="BY21" s="673"/>
      <c r="BZ21" s="673"/>
      <c r="CA21" s="673"/>
      <c r="CB21" s="711"/>
      <c r="CD21" s="615"/>
      <c r="CE21" s="616"/>
      <c r="CF21" s="616"/>
      <c r="CG21" s="616"/>
      <c r="CH21" s="616"/>
      <c r="CI21" s="616"/>
      <c r="CJ21" s="616"/>
      <c r="CK21" s="616"/>
      <c r="CL21" s="616"/>
      <c r="CM21" s="616"/>
      <c r="CN21" s="616"/>
      <c r="CO21" s="616"/>
      <c r="CP21" s="616"/>
      <c r="CQ21" s="617"/>
      <c r="CR21" s="719"/>
      <c r="CS21" s="720"/>
      <c r="CT21" s="720"/>
      <c r="CU21" s="720"/>
      <c r="CV21" s="720"/>
      <c r="CW21" s="720"/>
      <c r="CX21" s="720"/>
      <c r="CY21" s="721"/>
      <c r="CZ21" s="722"/>
      <c r="DA21" s="722"/>
      <c r="DB21" s="722"/>
      <c r="DC21" s="722"/>
      <c r="DD21" s="723"/>
      <c r="DE21" s="720"/>
      <c r="DF21" s="720"/>
      <c r="DG21" s="720"/>
      <c r="DH21" s="720"/>
      <c r="DI21" s="720"/>
      <c r="DJ21" s="720"/>
      <c r="DK21" s="720"/>
      <c r="DL21" s="720"/>
      <c r="DM21" s="720"/>
      <c r="DN21" s="720"/>
      <c r="DO21" s="720"/>
      <c r="DP21" s="721"/>
      <c r="DQ21" s="723"/>
      <c r="DR21" s="720"/>
      <c r="DS21" s="720"/>
      <c r="DT21" s="720"/>
      <c r="DU21" s="720"/>
      <c r="DV21" s="720"/>
      <c r="DW21" s="720"/>
      <c r="DX21" s="720"/>
      <c r="DY21" s="720"/>
      <c r="DZ21" s="720"/>
      <c r="EA21" s="720"/>
      <c r="EB21" s="720"/>
      <c r="EC21" s="727"/>
    </row>
    <row r="22" spans="2:133" ht="11.25" customHeight="1" x14ac:dyDescent="0.15">
      <c r="B22" s="631" t="s">
        <v>267</v>
      </c>
      <c r="C22" s="632"/>
      <c r="D22" s="632"/>
      <c r="E22" s="632"/>
      <c r="F22" s="632"/>
      <c r="G22" s="632"/>
      <c r="H22" s="632"/>
      <c r="I22" s="632"/>
      <c r="J22" s="632"/>
      <c r="K22" s="632"/>
      <c r="L22" s="632"/>
      <c r="M22" s="632"/>
      <c r="N22" s="632"/>
      <c r="O22" s="632"/>
      <c r="P22" s="632"/>
      <c r="Q22" s="633"/>
      <c r="R22" s="634">
        <v>2018364</v>
      </c>
      <c r="S22" s="635"/>
      <c r="T22" s="635"/>
      <c r="U22" s="635"/>
      <c r="V22" s="635"/>
      <c r="W22" s="635"/>
      <c r="X22" s="635"/>
      <c r="Y22" s="636"/>
      <c r="Z22" s="672">
        <v>31.5</v>
      </c>
      <c r="AA22" s="672"/>
      <c r="AB22" s="672"/>
      <c r="AC22" s="672"/>
      <c r="AD22" s="673">
        <v>2018364</v>
      </c>
      <c r="AE22" s="673"/>
      <c r="AF22" s="673"/>
      <c r="AG22" s="673"/>
      <c r="AH22" s="673"/>
      <c r="AI22" s="673"/>
      <c r="AJ22" s="673"/>
      <c r="AK22" s="673"/>
      <c r="AL22" s="637">
        <v>59.9</v>
      </c>
      <c r="AM22" s="638"/>
      <c r="AN22" s="638"/>
      <c r="AO22" s="674"/>
      <c r="AP22" s="631" t="s">
        <v>268</v>
      </c>
      <c r="AQ22" s="712"/>
      <c r="AR22" s="712"/>
      <c r="AS22" s="712"/>
      <c r="AT22" s="712"/>
      <c r="AU22" s="712"/>
      <c r="AV22" s="712"/>
      <c r="AW22" s="712"/>
      <c r="AX22" s="712"/>
      <c r="AY22" s="712"/>
      <c r="AZ22" s="712"/>
      <c r="BA22" s="712"/>
      <c r="BB22" s="712"/>
      <c r="BC22" s="712"/>
      <c r="BD22" s="712"/>
      <c r="BE22" s="712"/>
      <c r="BF22" s="713"/>
      <c r="BG22" s="634" t="s">
        <v>122</v>
      </c>
      <c r="BH22" s="635"/>
      <c r="BI22" s="635"/>
      <c r="BJ22" s="635"/>
      <c r="BK22" s="635"/>
      <c r="BL22" s="635"/>
      <c r="BM22" s="635"/>
      <c r="BN22" s="636"/>
      <c r="BO22" s="672" t="s">
        <v>122</v>
      </c>
      <c r="BP22" s="672"/>
      <c r="BQ22" s="672"/>
      <c r="BR22" s="672"/>
      <c r="BS22" s="673" t="s">
        <v>122</v>
      </c>
      <c r="BT22" s="673"/>
      <c r="BU22" s="673"/>
      <c r="BV22" s="673"/>
      <c r="BW22" s="673"/>
      <c r="BX22" s="673"/>
      <c r="BY22" s="673"/>
      <c r="BZ22" s="673"/>
      <c r="CA22" s="673"/>
      <c r="CB22" s="711"/>
      <c r="CD22" s="686" t="s">
        <v>269</v>
      </c>
      <c r="CE22" s="687"/>
      <c r="CF22" s="687"/>
      <c r="CG22" s="687"/>
      <c r="CH22" s="687"/>
      <c r="CI22" s="687"/>
      <c r="CJ22" s="687"/>
      <c r="CK22" s="687"/>
      <c r="CL22" s="687"/>
      <c r="CM22" s="687"/>
      <c r="CN22" s="687"/>
      <c r="CO22" s="687"/>
      <c r="CP22" s="687"/>
      <c r="CQ22" s="687"/>
      <c r="CR22" s="687"/>
      <c r="CS22" s="687"/>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7"/>
      <c r="DY22" s="687"/>
      <c r="DZ22" s="687"/>
      <c r="EA22" s="687"/>
      <c r="EB22" s="687"/>
      <c r="EC22" s="688"/>
    </row>
    <row r="23" spans="2:133" ht="11.25" customHeight="1" x14ac:dyDescent="0.15">
      <c r="B23" s="631" t="s">
        <v>270</v>
      </c>
      <c r="C23" s="632"/>
      <c r="D23" s="632"/>
      <c r="E23" s="632"/>
      <c r="F23" s="632"/>
      <c r="G23" s="632"/>
      <c r="H23" s="632"/>
      <c r="I23" s="632"/>
      <c r="J23" s="632"/>
      <c r="K23" s="632"/>
      <c r="L23" s="632"/>
      <c r="M23" s="632"/>
      <c r="N23" s="632"/>
      <c r="O23" s="632"/>
      <c r="P23" s="632"/>
      <c r="Q23" s="633"/>
      <c r="R23" s="634">
        <v>252420</v>
      </c>
      <c r="S23" s="635"/>
      <c r="T23" s="635"/>
      <c r="U23" s="635"/>
      <c r="V23" s="635"/>
      <c r="W23" s="635"/>
      <c r="X23" s="635"/>
      <c r="Y23" s="636"/>
      <c r="Z23" s="672">
        <v>3.9</v>
      </c>
      <c r="AA23" s="672"/>
      <c r="AB23" s="672"/>
      <c r="AC23" s="672"/>
      <c r="AD23" s="673" t="s">
        <v>122</v>
      </c>
      <c r="AE23" s="673"/>
      <c r="AF23" s="673"/>
      <c r="AG23" s="673"/>
      <c r="AH23" s="673"/>
      <c r="AI23" s="673"/>
      <c r="AJ23" s="673"/>
      <c r="AK23" s="673"/>
      <c r="AL23" s="637" t="s">
        <v>122</v>
      </c>
      <c r="AM23" s="638"/>
      <c r="AN23" s="638"/>
      <c r="AO23" s="674"/>
      <c r="AP23" s="631" t="s">
        <v>271</v>
      </c>
      <c r="AQ23" s="712"/>
      <c r="AR23" s="712"/>
      <c r="AS23" s="712"/>
      <c r="AT23" s="712"/>
      <c r="AU23" s="712"/>
      <c r="AV23" s="712"/>
      <c r="AW23" s="712"/>
      <c r="AX23" s="712"/>
      <c r="AY23" s="712"/>
      <c r="AZ23" s="712"/>
      <c r="BA23" s="712"/>
      <c r="BB23" s="712"/>
      <c r="BC23" s="712"/>
      <c r="BD23" s="712"/>
      <c r="BE23" s="712"/>
      <c r="BF23" s="713"/>
      <c r="BG23" s="634" t="s">
        <v>122</v>
      </c>
      <c r="BH23" s="635"/>
      <c r="BI23" s="635"/>
      <c r="BJ23" s="635"/>
      <c r="BK23" s="635"/>
      <c r="BL23" s="635"/>
      <c r="BM23" s="635"/>
      <c r="BN23" s="636"/>
      <c r="BO23" s="672" t="s">
        <v>122</v>
      </c>
      <c r="BP23" s="672"/>
      <c r="BQ23" s="672"/>
      <c r="BR23" s="672"/>
      <c r="BS23" s="673" t="s">
        <v>122</v>
      </c>
      <c r="BT23" s="673"/>
      <c r="BU23" s="673"/>
      <c r="BV23" s="673"/>
      <c r="BW23" s="673"/>
      <c r="BX23" s="673"/>
      <c r="BY23" s="673"/>
      <c r="BZ23" s="673"/>
      <c r="CA23" s="673"/>
      <c r="CB23" s="711"/>
      <c r="CD23" s="686" t="s">
        <v>211</v>
      </c>
      <c r="CE23" s="687"/>
      <c r="CF23" s="687"/>
      <c r="CG23" s="687"/>
      <c r="CH23" s="687"/>
      <c r="CI23" s="687"/>
      <c r="CJ23" s="687"/>
      <c r="CK23" s="687"/>
      <c r="CL23" s="687"/>
      <c r="CM23" s="687"/>
      <c r="CN23" s="687"/>
      <c r="CO23" s="687"/>
      <c r="CP23" s="687"/>
      <c r="CQ23" s="688"/>
      <c r="CR23" s="686" t="s">
        <v>272</v>
      </c>
      <c r="CS23" s="687"/>
      <c r="CT23" s="687"/>
      <c r="CU23" s="687"/>
      <c r="CV23" s="687"/>
      <c r="CW23" s="687"/>
      <c r="CX23" s="687"/>
      <c r="CY23" s="688"/>
      <c r="CZ23" s="686" t="s">
        <v>273</v>
      </c>
      <c r="DA23" s="687"/>
      <c r="DB23" s="687"/>
      <c r="DC23" s="688"/>
      <c r="DD23" s="686" t="s">
        <v>274</v>
      </c>
      <c r="DE23" s="687"/>
      <c r="DF23" s="687"/>
      <c r="DG23" s="687"/>
      <c r="DH23" s="687"/>
      <c r="DI23" s="687"/>
      <c r="DJ23" s="687"/>
      <c r="DK23" s="688"/>
      <c r="DL23" s="724" t="s">
        <v>275</v>
      </c>
      <c r="DM23" s="725"/>
      <c r="DN23" s="725"/>
      <c r="DO23" s="725"/>
      <c r="DP23" s="725"/>
      <c r="DQ23" s="725"/>
      <c r="DR23" s="725"/>
      <c r="DS23" s="725"/>
      <c r="DT23" s="725"/>
      <c r="DU23" s="725"/>
      <c r="DV23" s="726"/>
      <c r="DW23" s="686" t="s">
        <v>276</v>
      </c>
      <c r="DX23" s="687"/>
      <c r="DY23" s="687"/>
      <c r="DZ23" s="687"/>
      <c r="EA23" s="687"/>
      <c r="EB23" s="687"/>
      <c r="EC23" s="688"/>
    </row>
    <row r="24" spans="2:133" ht="11.25" customHeight="1" x14ac:dyDescent="0.15">
      <c r="B24" s="631" t="s">
        <v>277</v>
      </c>
      <c r="C24" s="632"/>
      <c r="D24" s="632"/>
      <c r="E24" s="632"/>
      <c r="F24" s="632"/>
      <c r="G24" s="632"/>
      <c r="H24" s="632"/>
      <c r="I24" s="632"/>
      <c r="J24" s="632"/>
      <c r="K24" s="632"/>
      <c r="L24" s="632"/>
      <c r="M24" s="632"/>
      <c r="N24" s="632"/>
      <c r="O24" s="632"/>
      <c r="P24" s="632"/>
      <c r="Q24" s="633"/>
      <c r="R24" s="634">
        <v>6</v>
      </c>
      <c r="S24" s="635"/>
      <c r="T24" s="635"/>
      <c r="U24" s="635"/>
      <c r="V24" s="635"/>
      <c r="W24" s="635"/>
      <c r="X24" s="635"/>
      <c r="Y24" s="636"/>
      <c r="Z24" s="672">
        <v>0</v>
      </c>
      <c r="AA24" s="672"/>
      <c r="AB24" s="672"/>
      <c r="AC24" s="672"/>
      <c r="AD24" s="673" t="s">
        <v>122</v>
      </c>
      <c r="AE24" s="673"/>
      <c r="AF24" s="673"/>
      <c r="AG24" s="673"/>
      <c r="AH24" s="673"/>
      <c r="AI24" s="673"/>
      <c r="AJ24" s="673"/>
      <c r="AK24" s="673"/>
      <c r="AL24" s="637" t="s">
        <v>122</v>
      </c>
      <c r="AM24" s="638"/>
      <c r="AN24" s="638"/>
      <c r="AO24" s="674"/>
      <c r="AP24" s="631" t="s">
        <v>278</v>
      </c>
      <c r="AQ24" s="712"/>
      <c r="AR24" s="712"/>
      <c r="AS24" s="712"/>
      <c r="AT24" s="712"/>
      <c r="AU24" s="712"/>
      <c r="AV24" s="712"/>
      <c r="AW24" s="712"/>
      <c r="AX24" s="712"/>
      <c r="AY24" s="712"/>
      <c r="AZ24" s="712"/>
      <c r="BA24" s="712"/>
      <c r="BB24" s="712"/>
      <c r="BC24" s="712"/>
      <c r="BD24" s="712"/>
      <c r="BE24" s="712"/>
      <c r="BF24" s="713"/>
      <c r="BG24" s="634" t="s">
        <v>122</v>
      </c>
      <c r="BH24" s="635"/>
      <c r="BI24" s="635"/>
      <c r="BJ24" s="635"/>
      <c r="BK24" s="635"/>
      <c r="BL24" s="635"/>
      <c r="BM24" s="635"/>
      <c r="BN24" s="636"/>
      <c r="BO24" s="672" t="s">
        <v>122</v>
      </c>
      <c r="BP24" s="672"/>
      <c r="BQ24" s="672"/>
      <c r="BR24" s="672"/>
      <c r="BS24" s="673" t="s">
        <v>122</v>
      </c>
      <c r="BT24" s="673"/>
      <c r="BU24" s="673"/>
      <c r="BV24" s="673"/>
      <c r="BW24" s="673"/>
      <c r="BX24" s="673"/>
      <c r="BY24" s="673"/>
      <c r="BZ24" s="673"/>
      <c r="CA24" s="673"/>
      <c r="CB24" s="711"/>
      <c r="CD24" s="692" t="s">
        <v>279</v>
      </c>
      <c r="CE24" s="693"/>
      <c r="CF24" s="693"/>
      <c r="CG24" s="693"/>
      <c r="CH24" s="693"/>
      <c r="CI24" s="693"/>
      <c r="CJ24" s="693"/>
      <c r="CK24" s="693"/>
      <c r="CL24" s="693"/>
      <c r="CM24" s="693"/>
      <c r="CN24" s="693"/>
      <c r="CO24" s="693"/>
      <c r="CP24" s="693"/>
      <c r="CQ24" s="694"/>
      <c r="CR24" s="689">
        <v>1879603</v>
      </c>
      <c r="CS24" s="690"/>
      <c r="CT24" s="690"/>
      <c r="CU24" s="690"/>
      <c r="CV24" s="690"/>
      <c r="CW24" s="690"/>
      <c r="CX24" s="690"/>
      <c r="CY24" s="715"/>
      <c r="CZ24" s="716">
        <v>32.6</v>
      </c>
      <c r="DA24" s="698"/>
      <c r="DB24" s="698"/>
      <c r="DC24" s="718"/>
      <c r="DD24" s="714">
        <v>1485237</v>
      </c>
      <c r="DE24" s="690"/>
      <c r="DF24" s="690"/>
      <c r="DG24" s="690"/>
      <c r="DH24" s="690"/>
      <c r="DI24" s="690"/>
      <c r="DJ24" s="690"/>
      <c r="DK24" s="715"/>
      <c r="DL24" s="714">
        <v>1448619</v>
      </c>
      <c r="DM24" s="690"/>
      <c r="DN24" s="690"/>
      <c r="DO24" s="690"/>
      <c r="DP24" s="690"/>
      <c r="DQ24" s="690"/>
      <c r="DR24" s="690"/>
      <c r="DS24" s="690"/>
      <c r="DT24" s="690"/>
      <c r="DU24" s="690"/>
      <c r="DV24" s="715"/>
      <c r="DW24" s="716">
        <v>42.9</v>
      </c>
      <c r="DX24" s="698"/>
      <c r="DY24" s="698"/>
      <c r="DZ24" s="698"/>
      <c r="EA24" s="698"/>
      <c r="EB24" s="698"/>
      <c r="EC24" s="717"/>
    </row>
    <row r="25" spans="2:133" ht="11.25" customHeight="1" x14ac:dyDescent="0.15">
      <c r="B25" s="631" t="s">
        <v>280</v>
      </c>
      <c r="C25" s="632"/>
      <c r="D25" s="632"/>
      <c r="E25" s="632"/>
      <c r="F25" s="632"/>
      <c r="G25" s="632"/>
      <c r="H25" s="632"/>
      <c r="I25" s="632"/>
      <c r="J25" s="632"/>
      <c r="K25" s="632"/>
      <c r="L25" s="632"/>
      <c r="M25" s="632"/>
      <c r="N25" s="632"/>
      <c r="O25" s="632"/>
      <c r="P25" s="632"/>
      <c r="Q25" s="633"/>
      <c r="R25" s="634">
        <v>3465237</v>
      </c>
      <c r="S25" s="635"/>
      <c r="T25" s="635"/>
      <c r="U25" s="635"/>
      <c r="V25" s="635"/>
      <c r="W25" s="635"/>
      <c r="X25" s="635"/>
      <c r="Y25" s="636"/>
      <c r="Z25" s="672">
        <v>54.1</v>
      </c>
      <c r="AA25" s="672"/>
      <c r="AB25" s="672"/>
      <c r="AC25" s="672"/>
      <c r="AD25" s="673">
        <v>3212811</v>
      </c>
      <c r="AE25" s="673"/>
      <c r="AF25" s="673"/>
      <c r="AG25" s="673"/>
      <c r="AH25" s="673"/>
      <c r="AI25" s="673"/>
      <c r="AJ25" s="673"/>
      <c r="AK25" s="673"/>
      <c r="AL25" s="637">
        <v>95.3</v>
      </c>
      <c r="AM25" s="638"/>
      <c r="AN25" s="638"/>
      <c r="AO25" s="674"/>
      <c r="AP25" s="631" t="s">
        <v>281</v>
      </c>
      <c r="AQ25" s="712"/>
      <c r="AR25" s="712"/>
      <c r="AS25" s="712"/>
      <c r="AT25" s="712"/>
      <c r="AU25" s="712"/>
      <c r="AV25" s="712"/>
      <c r="AW25" s="712"/>
      <c r="AX25" s="712"/>
      <c r="AY25" s="712"/>
      <c r="AZ25" s="712"/>
      <c r="BA25" s="712"/>
      <c r="BB25" s="712"/>
      <c r="BC25" s="712"/>
      <c r="BD25" s="712"/>
      <c r="BE25" s="712"/>
      <c r="BF25" s="713"/>
      <c r="BG25" s="634" t="s">
        <v>122</v>
      </c>
      <c r="BH25" s="635"/>
      <c r="BI25" s="635"/>
      <c r="BJ25" s="635"/>
      <c r="BK25" s="635"/>
      <c r="BL25" s="635"/>
      <c r="BM25" s="635"/>
      <c r="BN25" s="636"/>
      <c r="BO25" s="672" t="s">
        <v>122</v>
      </c>
      <c r="BP25" s="672"/>
      <c r="BQ25" s="672"/>
      <c r="BR25" s="672"/>
      <c r="BS25" s="673" t="s">
        <v>122</v>
      </c>
      <c r="BT25" s="673"/>
      <c r="BU25" s="673"/>
      <c r="BV25" s="673"/>
      <c r="BW25" s="673"/>
      <c r="BX25" s="673"/>
      <c r="BY25" s="673"/>
      <c r="BZ25" s="673"/>
      <c r="CA25" s="673"/>
      <c r="CB25" s="711"/>
      <c r="CD25" s="631" t="s">
        <v>282</v>
      </c>
      <c r="CE25" s="632"/>
      <c r="CF25" s="632"/>
      <c r="CG25" s="632"/>
      <c r="CH25" s="632"/>
      <c r="CI25" s="632"/>
      <c r="CJ25" s="632"/>
      <c r="CK25" s="632"/>
      <c r="CL25" s="632"/>
      <c r="CM25" s="632"/>
      <c r="CN25" s="632"/>
      <c r="CO25" s="632"/>
      <c r="CP25" s="632"/>
      <c r="CQ25" s="633"/>
      <c r="CR25" s="634">
        <v>1069356</v>
      </c>
      <c r="CS25" s="647"/>
      <c r="CT25" s="647"/>
      <c r="CU25" s="647"/>
      <c r="CV25" s="647"/>
      <c r="CW25" s="647"/>
      <c r="CX25" s="647"/>
      <c r="CY25" s="648"/>
      <c r="CZ25" s="637">
        <v>18.600000000000001</v>
      </c>
      <c r="DA25" s="649"/>
      <c r="DB25" s="649"/>
      <c r="DC25" s="650"/>
      <c r="DD25" s="640">
        <v>1007281</v>
      </c>
      <c r="DE25" s="647"/>
      <c r="DF25" s="647"/>
      <c r="DG25" s="647"/>
      <c r="DH25" s="647"/>
      <c r="DI25" s="647"/>
      <c r="DJ25" s="647"/>
      <c r="DK25" s="648"/>
      <c r="DL25" s="640">
        <v>1007139</v>
      </c>
      <c r="DM25" s="647"/>
      <c r="DN25" s="647"/>
      <c r="DO25" s="647"/>
      <c r="DP25" s="647"/>
      <c r="DQ25" s="647"/>
      <c r="DR25" s="647"/>
      <c r="DS25" s="647"/>
      <c r="DT25" s="647"/>
      <c r="DU25" s="647"/>
      <c r="DV25" s="648"/>
      <c r="DW25" s="637">
        <v>29.8</v>
      </c>
      <c r="DX25" s="649"/>
      <c r="DY25" s="649"/>
      <c r="DZ25" s="649"/>
      <c r="EA25" s="649"/>
      <c r="EB25" s="649"/>
      <c r="EC25" s="661"/>
    </row>
    <row r="26" spans="2:133" ht="11.25" customHeight="1" x14ac:dyDescent="0.15">
      <c r="B26" s="631" t="s">
        <v>283</v>
      </c>
      <c r="C26" s="632"/>
      <c r="D26" s="632"/>
      <c r="E26" s="632"/>
      <c r="F26" s="632"/>
      <c r="G26" s="632"/>
      <c r="H26" s="632"/>
      <c r="I26" s="632"/>
      <c r="J26" s="632"/>
      <c r="K26" s="632"/>
      <c r="L26" s="632"/>
      <c r="M26" s="632"/>
      <c r="N26" s="632"/>
      <c r="O26" s="632"/>
      <c r="P26" s="632"/>
      <c r="Q26" s="633"/>
      <c r="R26" s="634">
        <v>631</v>
      </c>
      <c r="S26" s="635"/>
      <c r="T26" s="635"/>
      <c r="U26" s="635"/>
      <c r="V26" s="635"/>
      <c r="W26" s="635"/>
      <c r="X26" s="635"/>
      <c r="Y26" s="636"/>
      <c r="Z26" s="672">
        <v>0</v>
      </c>
      <c r="AA26" s="672"/>
      <c r="AB26" s="672"/>
      <c r="AC26" s="672"/>
      <c r="AD26" s="673">
        <v>631</v>
      </c>
      <c r="AE26" s="673"/>
      <c r="AF26" s="673"/>
      <c r="AG26" s="673"/>
      <c r="AH26" s="673"/>
      <c r="AI26" s="673"/>
      <c r="AJ26" s="673"/>
      <c r="AK26" s="673"/>
      <c r="AL26" s="637">
        <v>0</v>
      </c>
      <c r="AM26" s="638"/>
      <c r="AN26" s="638"/>
      <c r="AO26" s="674"/>
      <c r="AP26" s="631" t="s">
        <v>284</v>
      </c>
      <c r="AQ26" s="712"/>
      <c r="AR26" s="712"/>
      <c r="AS26" s="712"/>
      <c r="AT26" s="712"/>
      <c r="AU26" s="712"/>
      <c r="AV26" s="712"/>
      <c r="AW26" s="712"/>
      <c r="AX26" s="712"/>
      <c r="AY26" s="712"/>
      <c r="AZ26" s="712"/>
      <c r="BA26" s="712"/>
      <c r="BB26" s="712"/>
      <c r="BC26" s="712"/>
      <c r="BD26" s="712"/>
      <c r="BE26" s="712"/>
      <c r="BF26" s="713"/>
      <c r="BG26" s="634" t="s">
        <v>122</v>
      </c>
      <c r="BH26" s="635"/>
      <c r="BI26" s="635"/>
      <c r="BJ26" s="635"/>
      <c r="BK26" s="635"/>
      <c r="BL26" s="635"/>
      <c r="BM26" s="635"/>
      <c r="BN26" s="636"/>
      <c r="BO26" s="672" t="s">
        <v>122</v>
      </c>
      <c r="BP26" s="672"/>
      <c r="BQ26" s="672"/>
      <c r="BR26" s="672"/>
      <c r="BS26" s="673" t="s">
        <v>122</v>
      </c>
      <c r="BT26" s="673"/>
      <c r="BU26" s="673"/>
      <c r="BV26" s="673"/>
      <c r="BW26" s="673"/>
      <c r="BX26" s="673"/>
      <c r="BY26" s="673"/>
      <c r="BZ26" s="673"/>
      <c r="CA26" s="673"/>
      <c r="CB26" s="711"/>
      <c r="CD26" s="631" t="s">
        <v>285</v>
      </c>
      <c r="CE26" s="632"/>
      <c r="CF26" s="632"/>
      <c r="CG26" s="632"/>
      <c r="CH26" s="632"/>
      <c r="CI26" s="632"/>
      <c r="CJ26" s="632"/>
      <c r="CK26" s="632"/>
      <c r="CL26" s="632"/>
      <c r="CM26" s="632"/>
      <c r="CN26" s="632"/>
      <c r="CO26" s="632"/>
      <c r="CP26" s="632"/>
      <c r="CQ26" s="633"/>
      <c r="CR26" s="634">
        <v>526382</v>
      </c>
      <c r="CS26" s="635"/>
      <c r="CT26" s="635"/>
      <c r="CU26" s="635"/>
      <c r="CV26" s="635"/>
      <c r="CW26" s="635"/>
      <c r="CX26" s="635"/>
      <c r="CY26" s="636"/>
      <c r="CZ26" s="637">
        <v>9.1</v>
      </c>
      <c r="DA26" s="649"/>
      <c r="DB26" s="649"/>
      <c r="DC26" s="650"/>
      <c r="DD26" s="640">
        <v>496501</v>
      </c>
      <c r="DE26" s="635"/>
      <c r="DF26" s="635"/>
      <c r="DG26" s="635"/>
      <c r="DH26" s="635"/>
      <c r="DI26" s="635"/>
      <c r="DJ26" s="635"/>
      <c r="DK26" s="636"/>
      <c r="DL26" s="640" t="s">
        <v>122</v>
      </c>
      <c r="DM26" s="635"/>
      <c r="DN26" s="635"/>
      <c r="DO26" s="635"/>
      <c r="DP26" s="635"/>
      <c r="DQ26" s="635"/>
      <c r="DR26" s="635"/>
      <c r="DS26" s="635"/>
      <c r="DT26" s="635"/>
      <c r="DU26" s="635"/>
      <c r="DV26" s="636"/>
      <c r="DW26" s="637" t="s">
        <v>122</v>
      </c>
      <c r="DX26" s="649"/>
      <c r="DY26" s="649"/>
      <c r="DZ26" s="649"/>
      <c r="EA26" s="649"/>
      <c r="EB26" s="649"/>
      <c r="EC26" s="661"/>
    </row>
    <row r="27" spans="2:133" ht="11.25" customHeight="1" x14ac:dyDescent="0.15">
      <c r="B27" s="631" t="s">
        <v>286</v>
      </c>
      <c r="C27" s="632"/>
      <c r="D27" s="632"/>
      <c r="E27" s="632"/>
      <c r="F27" s="632"/>
      <c r="G27" s="632"/>
      <c r="H27" s="632"/>
      <c r="I27" s="632"/>
      <c r="J27" s="632"/>
      <c r="K27" s="632"/>
      <c r="L27" s="632"/>
      <c r="M27" s="632"/>
      <c r="N27" s="632"/>
      <c r="O27" s="632"/>
      <c r="P27" s="632"/>
      <c r="Q27" s="633"/>
      <c r="R27" s="634">
        <v>8994</v>
      </c>
      <c r="S27" s="635"/>
      <c r="T27" s="635"/>
      <c r="U27" s="635"/>
      <c r="V27" s="635"/>
      <c r="W27" s="635"/>
      <c r="X27" s="635"/>
      <c r="Y27" s="636"/>
      <c r="Z27" s="672">
        <v>0.1</v>
      </c>
      <c r="AA27" s="672"/>
      <c r="AB27" s="672"/>
      <c r="AC27" s="672"/>
      <c r="AD27" s="673" t="s">
        <v>122</v>
      </c>
      <c r="AE27" s="673"/>
      <c r="AF27" s="673"/>
      <c r="AG27" s="673"/>
      <c r="AH27" s="673"/>
      <c r="AI27" s="673"/>
      <c r="AJ27" s="673"/>
      <c r="AK27" s="673"/>
      <c r="AL27" s="637" t="s">
        <v>122</v>
      </c>
      <c r="AM27" s="638"/>
      <c r="AN27" s="638"/>
      <c r="AO27" s="674"/>
      <c r="AP27" s="631" t="s">
        <v>287</v>
      </c>
      <c r="AQ27" s="632"/>
      <c r="AR27" s="632"/>
      <c r="AS27" s="632"/>
      <c r="AT27" s="632"/>
      <c r="AU27" s="632"/>
      <c r="AV27" s="632"/>
      <c r="AW27" s="632"/>
      <c r="AX27" s="632"/>
      <c r="AY27" s="632"/>
      <c r="AZ27" s="632"/>
      <c r="BA27" s="632"/>
      <c r="BB27" s="632"/>
      <c r="BC27" s="632"/>
      <c r="BD27" s="632"/>
      <c r="BE27" s="632"/>
      <c r="BF27" s="633"/>
      <c r="BG27" s="634">
        <v>874921</v>
      </c>
      <c r="BH27" s="635"/>
      <c r="BI27" s="635"/>
      <c r="BJ27" s="635"/>
      <c r="BK27" s="635"/>
      <c r="BL27" s="635"/>
      <c r="BM27" s="635"/>
      <c r="BN27" s="636"/>
      <c r="BO27" s="672">
        <v>100</v>
      </c>
      <c r="BP27" s="672"/>
      <c r="BQ27" s="672"/>
      <c r="BR27" s="672"/>
      <c r="BS27" s="673">
        <v>599</v>
      </c>
      <c r="BT27" s="673"/>
      <c r="BU27" s="673"/>
      <c r="BV27" s="673"/>
      <c r="BW27" s="673"/>
      <c r="BX27" s="673"/>
      <c r="BY27" s="673"/>
      <c r="BZ27" s="673"/>
      <c r="CA27" s="673"/>
      <c r="CB27" s="711"/>
      <c r="CD27" s="631" t="s">
        <v>288</v>
      </c>
      <c r="CE27" s="632"/>
      <c r="CF27" s="632"/>
      <c r="CG27" s="632"/>
      <c r="CH27" s="632"/>
      <c r="CI27" s="632"/>
      <c r="CJ27" s="632"/>
      <c r="CK27" s="632"/>
      <c r="CL27" s="632"/>
      <c r="CM27" s="632"/>
      <c r="CN27" s="632"/>
      <c r="CO27" s="632"/>
      <c r="CP27" s="632"/>
      <c r="CQ27" s="633"/>
      <c r="CR27" s="634">
        <v>450591</v>
      </c>
      <c r="CS27" s="647"/>
      <c r="CT27" s="647"/>
      <c r="CU27" s="647"/>
      <c r="CV27" s="647"/>
      <c r="CW27" s="647"/>
      <c r="CX27" s="647"/>
      <c r="CY27" s="648"/>
      <c r="CZ27" s="637">
        <v>7.8</v>
      </c>
      <c r="DA27" s="649"/>
      <c r="DB27" s="649"/>
      <c r="DC27" s="650"/>
      <c r="DD27" s="640">
        <v>139632</v>
      </c>
      <c r="DE27" s="647"/>
      <c r="DF27" s="647"/>
      <c r="DG27" s="647"/>
      <c r="DH27" s="647"/>
      <c r="DI27" s="647"/>
      <c r="DJ27" s="647"/>
      <c r="DK27" s="648"/>
      <c r="DL27" s="640">
        <v>103156</v>
      </c>
      <c r="DM27" s="647"/>
      <c r="DN27" s="647"/>
      <c r="DO27" s="647"/>
      <c r="DP27" s="647"/>
      <c r="DQ27" s="647"/>
      <c r="DR27" s="647"/>
      <c r="DS27" s="647"/>
      <c r="DT27" s="647"/>
      <c r="DU27" s="647"/>
      <c r="DV27" s="648"/>
      <c r="DW27" s="637">
        <v>3.1</v>
      </c>
      <c r="DX27" s="649"/>
      <c r="DY27" s="649"/>
      <c r="DZ27" s="649"/>
      <c r="EA27" s="649"/>
      <c r="EB27" s="649"/>
      <c r="EC27" s="661"/>
    </row>
    <row r="28" spans="2:133" ht="11.25" customHeight="1" x14ac:dyDescent="0.15">
      <c r="B28" s="631" t="s">
        <v>289</v>
      </c>
      <c r="C28" s="632"/>
      <c r="D28" s="632"/>
      <c r="E28" s="632"/>
      <c r="F28" s="632"/>
      <c r="G28" s="632"/>
      <c r="H28" s="632"/>
      <c r="I28" s="632"/>
      <c r="J28" s="632"/>
      <c r="K28" s="632"/>
      <c r="L28" s="632"/>
      <c r="M28" s="632"/>
      <c r="N28" s="632"/>
      <c r="O28" s="632"/>
      <c r="P28" s="632"/>
      <c r="Q28" s="633"/>
      <c r="R28" s="634">
        <v>172089</v>
      </c>
      <c r="S28" s="635"/>
      <c r="T28" s="635"/>
      <c r="U28" s="635"/>
      <c r="V28" s="635"/>
      <c r="W28" s="635"/>
      <c r="X28" s="635"/>
      <c r="Y28" s="636"/>
      <c r="Z28" s="672">
        <v>2.7</v>
      </c>
      <c r="AA28" s="672"/>
      <c r="AB28" s="672"/>
      <c r="AC28" s="672"/>
      <c r="AD28" s="673">
        <v>7789</v>
      </c>
      <c r="AE28" s="673"/>
      <c r="AF28" s="673"/>
      <c r="AG28" s="673"/>
      <c r="AH28" s="673"/>
      <c r="AI28" s="673"/>
      <c r="AJ28" s="673"/>
      <c r="AK28" s="673"/>
      <c r="AL28" s="637">
        <v>0.2</v>
      </c>
      <c r="AM28" s="638"/>
      <c r="AN28" s="638"/>
      <c r="AO28" s="674"/>
      <c r="AP28" s="631"/>
      <c r="AQ28" s="632"/>
      <c r="AR28" s="632"/>
      <c r="AS28" s="632"/>
      <c r="AT28" s="632"/>
      <c r="AU28" s="632"/>
      <c r="AV28" s="632"/>
      <c r="AW28" s="632"/>
      <c r="AX28" s="632"/>
      <c r="AY28" s="632"/>
      <c r="AZ28" s="632"/>
      <c r="BA28" s="632"/>
      <c r="BB28" s="632"/>
      <c r="BC28" s="632"/>
      <c r="BD28" s="632"/>
      <c r="BE28" s="632"/>
      <c r="BF28" s="633"/>
      <c r="BG28" s="634"/>
      <c r="BH28" s="635"/>
      <c r="BI28" s="635"/>
      <c r="BJ28" s="635"/>
      <c r="BK28" s="635"/>
      <c r="BL28" s="635"/>
      <c r="BM28" s="635"/>
      <c r="BN28" s="636"/>
      <c r="BO28" s="672"/>
      <c r="BP28" s="672"/>
      <c r="BQ28" s="672"/>
      <c r="BR28" s="672"/>
      <c r="BS28" s="640"/>
      <c r="BT28" s="635"/>
      <c r="BU28" s="635"/>
      <c r="BV28" s="635"/>
      <c r="BW28" s="635"/>
      <c r="BX28" s="635"/>
      <c r="BY28" s="635"/>
      <c r="BZ28" s="635"/>
      <c r="CA28" s="635"/>
      <c r="CB28" s="671"/>
      <c r="CD28" s="631" t="s">
        <v>290</v>
      </c>
      <c r="CE28" s="632"/>
      <c r="CF28" s="632"/>
      <c r="CG28" s="632"/>
      <c r="CH28" s="632"/>
      <c r="CI28" s="632"/>
      <c r="CJ28" s="632"/>
      <c r="CK28" s="632"/>
      <c r="CL28" s="632"/>
      <c r="CM28" s="632"/>
      <c r="CN28" s="632"/>
      <c r="CO28" s="632"/>
      <c r="CP28" s="632"/>
      <c r="CQ28" s="633"/>
      <c r="CR28" s="634">
        <v>359656</v>
      </c>
      <c r="CS28" s="635"/>
      <c r="CT28" s="635"/>
      <c r="CU28" s="635"/>
      <c r="CV28" s="635"/>
      <c r="CW28" s="635"/>
      <c r="CX28" s="635"/>
      <c r="CY28" s="636"/>
      <c r="CZ28" s="637">
        <v>6.2</v>
      </c>
      <c r="DA28" s="649"/>
      <c r="DB28" s="649"/>
      <c r="DC28" s="650"/>
      <c r="DD28" s="640">
        <v>338324</v>
      </c>
      <c r="DE28" s="635"/>
      <c r="DF28" s="635"/>
      <c r="DG28" s="635"/>
      <c r="DH28" s="635"/>
      <c r="DI28" s="635"/>
      <c r="DJ28" s="635"/>
      <c r="DK28" s="636"/>
      <c r="DL28" s="640">
        <v>338324</v>
      </c>
      <c r="DM28" s="635"/>
      <c r="DN28" s="635"/>
      <c r="DO28" s="635"/>
      <c r="DP28" s="635"/>
      <c r="DQ28" s="635"/>
      <c r="DR28" s="635"/>
      <c r="DS28" s="635"/>
      <c r="DT28" s="635"/>
      <c r="DU28" s="635"/>
      <c r="DV28" s="636"/>
      <c r="DW28" s="637">
        <v>10</v>
      </c>
      <c r="DX28" s="649"/>
      <c r="DY28" s="649"/>
      <c r="DZ28" s="649"/>
      <c r="EA28" s="649"/>
      <c r="EB28" s="649"/>
      <c r="EC28" s="661"/>
    </row>
    <row r="29" spans="2:133" ht="11.25" customHeight="1" x14ac:dyDescent="0.15">
      <c r="B29" s="631" t="s">
        <v>291</v>
      </c>
      <c r="C29" s="632"/>
      <c r="D29" s="632"/>
      <c r="E29" s="632"/>
      <c r="F29" s="632"/>
      <c r="G29" s="632"/>
      <c r="H29" s="632"/>
      <c r="I29" s="632"/>
      <c r="J29" s="632"/>
      <c r="K29" s="632"/>
      <c r="L29" s="632"/>
      <c r="M29" s="632"/>
      <c r="N29" s="632"/>
      <c r="O29" s="632"/>
      <c r="P29" s="632"/>
      <c r="Q29" s="633"/>
      <c r="R29" s="634">
        <v>7385</v>
      </c>
      <c r="S29" s="635"/>
      <c r="T29" s="635"/>
      <c r="U29" s="635"/>
      <c r="V29" s="635"/>
      <c r="W29" s="635"/>
      <c r="X29" s="635"/>
      <c r="Y29" s="636"/>
      <c r="Z29" s="672">
        <v>0.1</v>
      </c>
      <c r="AA29" s="672"/>
      <c r="AB29" s="672"/>
      <c r="AC29" s="672"/>
      <c r="AD29" s="673" t="s">
        <v>122</v>
      </c>
      <c r="AE29" s="673"/>
      <c r="AF29" s="673"/>
      <c r="AG29" s="673"/>
      <c r="AH29" s="673"/>
      <c r="AI29" s="673"/>
      <c r="AJ29" s="673"/>
      <c r="AK29" s="673"/>
      <c r="AL29" s="637" t="s">
        <v>122</v>
      </c>
      <c r="AM29" s="638"/>
      <c r="AN29" s="638"/>
      <c r="AO29" s="674"/>
      <c r="AP29" s="615"/>
      <c r="AQ29" s="616"/>
      <c r="AR29" s="616"/>
      <c r="AS29" s="616"/>
      <c r="AT29" s="616"/>
      <c r="AU29" s="616"/>
      <c r="AV29" s="616"/>
      <c r="AW29" s="616"/>
      <c r="AX29" s="616"/>
      <c r="AY29" s="616"/>
      <c r="AZ29" s="616"/>
      <c r="BA29" s="616"/>
      <c r="BB29" s="616"/>
      <c r="BC29" s="616"/>
      <c r="BD29" s="616"/>
      <c r="BE29" s="616"/>
      <c r="BF29" s="617"/>
      <c r="BG29" s="634"/>
      <c r="BH29" s="635"/>
      <c r="BI29" s="635"/>
      <c r="BJ29" s="635"/>
      <c r="BK29" s="635"/>
      <c r="BL29" s="635"/>
      <c r="BM29" s="635"/>
      <c r="BN29" s="636"/>
      <c r="BO29" s="672"/>
      <c r="BP29" s="672"/>
      <c r="BQ29" s="672"/>
      <c r="BR29" s="672"/>
      <c r="BS29" s="673"/>
      <c r="BT29" s="673"/>
      <c r="BU29" s="673"/>
      <c r="BV29" s="673"/>
      <c r="BW29" s="673"/>
      <c r="BX29" s="673"/>
      <c r="BY29" s="673"/>
      <c r="BZ29" s="673"/>
      <c r="CA29" s="673"/>
      <c r="CB29" s="711"/>
      <c r="CD29" s="653" t="s">
        <v>292</v>
      </c>
      <c r="CE29" s="654"/>
      <c r="CF29" s="631" t="s">
        <v>66</v>
      </c>
      <c r="CG29" s="632"/>
      <c r="CH29" s="632"/>
      <c r="CI29" s="632"/>
      <c r="CJ29" s="632"/>
      <c r="CK29" s="632"/>
      <c r="CL29" s="632"/>
      <c r="CM29" s="632"/>
      <c r="CN29" s="632"/>
      <c r="CO29" s="632"/>
      <c r="CP29" s="632"/>
      <c r="CQ29" s="633"/>
      <c r="CR29" s="634">
        <v>359656</v>
      </c>
      <c r="CS29" s="647"/>
      <c r="CT29" s="647"/>
      <c r="CU29" s="647"/>
      <c r="CV29" s="647"/>
      <c r="CW29" s="647"/>
      <c r="CX29" s="647"/>
      <c r="CY29" s="648"/>
      <c r="CZ29" s="637">
        <v>6.2</v>
      </c>
      <c r="DA29" s="649"/>
      <c r="DB29" s="649"/>
      <c r="DC29" s="650"/>
      <c r="DD29" s="640">
        <v>338324</v>
      </c>
      <c r="DE29" s="647"/>
      <c r="DF29" s="647"/>
      <c r="DG29" s="647"/>
      <c r="DH29" s="647"/>
      <c r="DI29" s="647"/>
      <c r="DJ29" s="647"/>
      <c r="DK29" s="648"/>
      <c r="DL29" s="640">
        <v>338324</v>
      </c>
      <c r="DM29" s="647"/>
      <c r="DN29" s="647"/>
      <c r="DO29" s="647"/>
      <c r="DP29" s="647"/>
      <c r="DQ29" s="647"/>
      <c r="DR29" s="647"/>
      <c r="DS29" s="647"/>
      <c r="DT29" s="647"/>
      <c r="DU29" s="647"/>
      <c r="DV29" s="648"/>
      <c r="DW29" s="637">
        <v>10</v>
      </c>
      <c r="DX29" s="649"/>
      <c r="DY29" s="649"/>
      <c r="DZ29" s="649"/>
      <c r="EA29" s="649"/>
      <c r="EB29" s="649"/>
      <c r="EC29" s="661"/>
    </row>
    <row r="30" spans="2:133" ht="11.25" customHeight="1" x14ac:dyDescent="0.15">
      <c r="B30" s="631" t="s">
        <v>293</v>
      </c>
      <c r="C30" s="632"/>
      <c r="D30" s="632"/>
      <c r="E30" s="632"/>
      <c r="F30" s="632"/>
      <c r="G30" s="632"/>
      <c r="H30" s="632"/>
      <c r="I30" s="632"/>
      <c r="J30" s="632"/>
      <c r="K30" s="632"/>
      <c r="L30" s="632"/>
      <c r="M30" s="632"/>
      <c r="N30" s="632"/>
      <c r="O30" s="632"/>
      <c r="P30" s="632"/>
      <c r="Q30" s="633"/>
      <c r="R30" s="634">
        <v>382154</v>
      </c>
      <c r="S30" s="635"/>
      <c r="T30" s="635"/>
      <c r="U30" s="635"/>
      <c r="V30" s="635"/>
      <c r="W30" s="635"/>
      <c r="X30" s="635"/>
      <c r="Y30" s="636"/>
      <c r="Z30" s="672">
        <v>6</v>
      </c>
      <c r="AA30" s="672"/>
      <c r="AB30" s="672"/>
      <c r="AC30" s="672"/>
      <c r="AD30" s="673" t="s">
        <v>122</v>
      </c>
      <c r="AE30" s="673"/>
      <c r="AF30" s="673"/>
      <c r="AG30" s="673"/>
      <c r="AH30" s="673"/>
      <c r="AI30" s="673"/>
      <c r="AJ30" s="673"/>
      <c r="AK30" s="673"/>
      <c r="AL30" s="637" t="s">
        <v>122</v>
      </c>
      <c r="AM30" s="638"/>
      <c r="AN30" s="638"/>
      <c r="AO30" s="674"/>
      <c r="AP30" s="686" t="s">
        <v>211</v>
      </c>
      <c r="AQ30" s="687"/>
      <c r="AR30" s="687"/>
      <c r="AS30" s="687"/>
      <c r="AT30" s="687"/>
      <c r="AU30" s="687"/>
      <c r="AV30" s="687"/>
      <c r="AW30" s="687"/>
      <c r="AX30" s="687"/>
      <c r="AY30" s="687"/>
      <c r="AZ30" s="687"/>
      <c r="BA30" s="687"/>
      <c r="BB30" s="687"/>
      <c r="BC30" s="687"/>
      <c r="BD30" s="687"/>
      <c r="BE30" s="687"/>
      <c r="BF30" s="688"/>
      <c r="BG30" s="686" t="s">
        <v>294</v>
      </c>
      <c r="BH30" s="709"/>
      <c r="BI30" s="709"/>
      <c r="BJ30" s="709"/>
      <c r="BK30" s="709"/>
      <c r="BL30" s="709"/>
      <c r="BM30" s="709"/>
      <c r="BN30" s="709"/>
      <c r="BO30" s="709"/>
      <c r="BP30" s="709"/>
      <c r="BQ30" s="710"/>
      <c r="BR30" s="686" t="s">
        <v>295</v>
      </c>
      <c r="BS30" s="709"/>
      <c r="BT30" s="709"/>
      <c r="BU30" s="709"/>
      <c r="BV30" s="709"/>
      <c r="BW30" s="709"/>
      <c r="BX30" s="709"/>
      <c r="BY30" s="709"/>
      <c r="BZ30" s="709"/>
      <c r="CA30" s="709"/>
      <c r="CB30" s="710"/>
      <c r="CD30" s="655"/>
      <c r="CE30" s="656"/>
      <c r="CF30" s="631" t="s">
        <v>296</v>
      </c>
      <c r="CG30" s="632"/>
      <c r="CH30" s="632"/>
      <c r="CI30" s="632"/>
      <c r="CJ30" s="632"/>
      <c r="CK30" s="632"/>
      <c r="CL30" s="632"/>
      <c r="CM30" s="632"/>
      <c r="CN30" s="632"/>
      <c r="CO30" s="632"/>
      <c r="CP30" s="632"/>
      <c r="CQ30" s="633"/>
      <c r="CR30" s="634">
        <v>346971</v>
      </c>
      <c r="CS30" s="635"/>
      <c r="CT30" s="635"/>
      <c r="CU30" s="635"/>
      <c r="CV30" s="635"/>
      <c r="CW30" s="635"/>
      <c r="CX30" s="635"/>
      <c r="CY30" s="636"/>
      <c r="CZ30" s="637">
        <v>6</v>
      </c>
      <c r="DA30" s="649"/>
      <c r="DB30" s="649"/>
      <c r="DC30" s="650"/>
      <c r="DD30" s="640">
        <v>325639</v>
      </c>
      <c r="DE30" s="635"/>
      <c r="DF30" s="635"/>
      <c r="DG30" s="635"/>
      <c r="DH30" s="635"/>
      <c r="DI30" s="635"/>
      <c r="DJ30" s="635"/>
      <c r="DK30" s="636"/>
      <c r="DL30" s="640">
        <v>325639</v>
      </c>
      <c r="DM30" s="635"/>
      <c r="DN30" s="635"/>
      <c r="DO30" s="635"/>
      <c r="DP30" s="635"/>
      <c r="DQ30" s="635"/>
      <c r="DR30" s="635"/>
      <c r="DS30" s="635"/>
      <c r="DT30" s="635"/>
      <c r="DU30" s="635"/>
      <c r="DV30" s="636"/>
      <c r="DW30" s="637">
        <v>9.6</v>
      </c>
      <c r="DX30" s="649"/>
      <c r="DY30" s="649"/>
      <c r="DZ30" s="649"/>
      <c r="EA30" s="649"/>
      <c r="EB30" s="649"/>
      <c r="EC30" s="661"/>
    </row>
    <row r="31" spans="2:133" ht="11.25" customHeight="1" x14ac:dyDescent="0.15">
      <c r="B31" s="701" t="s">
        <v>297</v>
      </c>
      <c r="C31" s="702"/>
      <c r="D31" s="702"/>
      <c r="E31" s="702"/>
      <c r="F31" s="702"/>
      <c r="G31" s="702"/>
      <c r="H31" s="702"/>
      <c r="I31" s="702"/>
      <c r="J31" s="702"/>
      <c r="K31" s="702"/>
      <c r="L31" s="702"/>
      <c r="M31" s="702"/>
      <c r="N31" s="702"/>
      <c r="O31" s="702"/>
      <c r="P31" s="702"/>
      <c r="Q31" s="703"/>
      <c r="R31" s="634" t="s">
        <v>122</v>
      </c>
      <c r="S31" s="635"/>
      <c r="T31" s="635"/>
      <c r="U31" s="635"/>
      <c r="V31" s="635"/>
      <c r="W31" s="635"/>
      <c r="X31" s="635"/>
      <c r="Y31" s="636"/>
      <c r="Z31" s="672" t="s">
        <v>122</v>
      </c>
      <c r="AA31" s="672"/>
      <c r="AB31" s="672"/>
      <c r="AC31" s="672"/>
      <c r="AD31" s="673" t="s">
        <v>122</v>
      </c>
      <c r="AE31" s="673"/>
      <c r="AF31" s="673"/>
      <c r="AG31" s="673"/>
      <c r="AH31" s="673"/>
      <c r="AI31" s="673"/>
      <c r="AJ31" s="673"/>
      <c r="AK31" s="673"/>
      <c r="AL31" s="637" t="s">
        <v>122</v>
      </c>
      <c r="AM31" s="638"/>
      <c r="AN31" s="638"/>
      <c r="AO31" s="674"/>
      <c r="AP31" s="704" t="s">
        <v>298</v>
      </c>
      <c r="AQ31" s="705"/>
      <c r="AR31" s="705"/>
      <c r="AS31" s="705"/>
      <c r="AT31" s="706" t="s">
        <v>299</v>
      </c>
      <c r="AU31" s="200"/>
      <c r="AV31" s="200"/>
      <c r="AW31" s="200"/>
      <c r="AX31" s="692" t="s">
        <v>177</v>
      </c>
      <c r="AY31" s="693"/>
      <c r="AZ31" s="693"/>
      <c r="BA31" s="693"/>
      <c r="BB31" s="693"/>
      <c r="BC31" s="693"/>
      <c r="BD31" s="693"/>
      <c r="BE31" s="693"/>
      <c r="BF31" s="694"/>
      <c r="BG31" s="696">
        <v>98.8</v>
      </c>
      <c r="BH31" s="697"/>
      <c r="BI31" s="697"/>
      <c r="BJ31" s="697"/>
      <c r="BK31" s="697"/>
      <c r="BL31" s="697"/>
      <c r="BM31" s="698">
        <v>92.8</v>
      </c>
      <c r="BN31" s="697"/>
      <c r="BO31" s="697"/>
      <c r="BP31" s="697"/>
      <c r="BQ31" s="699"/>
      <c r="BR31" s="696">
        <v>99</v>
      </c>
      <c r="BS31" s="697"/>
      <c r="BT31" s="697"/>
      <c r="BU31" s="697"/>
      <c r="BV31" s="697"/>
      <c r="BW31" s="697"/>
      <c r="BX31" s="698">
        <v>93.3</v>
      </c>
      <c r="BY31" s="697"/>
      <c r="BZ31" s="697"/>
      <c r="CA31" s="697"/>
      <c r="CB31" s="699"/>
      <c r="CD31" s="655"/>
      <c r="CE31" s="656"/>
      <c r="CF31" s="631" t="s">
        <v>300</v>
      </c>
      <c r="CG31" s="632"/>
      <c r="CH31" s="632"/>
      <c r="CI31" s="632"/>
      <c r="CJ31" s="632"/>
      <c r="CK31" s="632"/>
      <c r="CL31" s="632"/>
      <c r="CM31" s="632"/>
      <c r="CN31" s="632"/>
      <c r="CO31" s="632"/>
      <c r="CP31" s="632"/>
      <c r="CQ31" s="633"/>
      <c r="CR31" s="634">
        <v>12685</v>
      </c>
      <c r="CS31" s="647"/>
      <c r="CT31" s="647"/>
      <c r="CU31" s="647"/>
      <c r="CV31" s="647"/>
      <c r="CW31" s="647"/>
      <c r="CX31" s="647"/>
      <c r="CY31" s="648"/>
      <c r="CZ31" s="637">
        <v>0.2</v>
      </c>
      <c r="DA31" s="649"/>
      <c r="DB31" s="649"/>
      <c r="DC31" s="650"/>
      <c r="DD31" s="640">
        <v>12685</v>
      </c>
      <c r="DE31" s="647"/>
      <c r="DF31" s="647"/>
      <c r="DG31" s="647"/>
      <c r="DH31" s="647"/>
      <c r="DI31" s="647"/>
      <c r="DJ31" s="647"/>
      <c r="DK31" s="648"/>
      <c r="DL31" s="640">
        <v>12685</v>
      </c>
      <c r="DM31" s="647"/>
      <c r="DN31" s="647"/>
      <c r="DO31" s="647"/>
      <c r="DP31" s="647"/>
      <c r="DQ31" s="647"/>
      <c r="DR31" s="647"/>
      <c r="DS31" s="647"/>
      <c r="DT31" s="647"/>
      <c r="DU31" s="647"/>
      <c r="DV31" s="648"/>
      <c r="DW31" s="637">
        <v>0.4</v>
      </c>
      <c r="DX31" s="649"/>
      <c r="DY31" s="649"/>
      <c r="DZ31" s="649"/>
      <c r="EA31" s="649"/>
      <c r="EB31" s="649"/>
      <c r="EC31" s="661"/>
    </row>
    <row r="32" spans="2:133" ht="11.25" customHeight="1" x14ac:dyDescent="0.15">
      <c r="B32" s="631" t="s">
        <v>301</v>
      </c>
      <c r="C32" s="632"/>
      <c r="D32" s="632"/>
      <c r="E32" s="632"/>
      <c r="F32" s="632"/>
      <c r="G32" s="632"/>
      <c r="H32" s="632"/>
      <c r="I32" s="632"/>
      <c r="J32" s="632"/>
      <c r="K32" s="632"/>
      <c r="L32" s="632"/>
      <c r="M32" s="632"/>
      <c r="N32" s="632"/>
      <c r="O32" s="632"/>
      <c r="P32" s="632"/>
      <c r="Q32" s="633"/>
      <c r="R32" s="634">
        <v>268411</v>
      </c>
      <c r="S32" s="635"/>
      <c r="T32" s="635"/>
      <c r="U32" s="635"/>
      <c r="V32" s="635"/>
      <c r="W32" s="635"/>
      <c r="X32" s="635"/>
      <c r="Y32" s="636"/>
      <c r="Z32" s="672">
        <v>4.2</v>
      </c>
      <c r="AA32" s="672"/>
      <c r="AB32" s="672"/>
      <c r="AC32" s="672"/>
      <c r="AD32" s="673" t="s">
        <v>122</v>
      </c>
      <c r="AE32" s="673"/>
      <c r="AF32" s="673"/>
      <c r="AG32" s="673"/>
      <c r="AH32" s="673"/>
      <c r="AI32" s="673"/>
      <c r="AJ32" s="673"/>
      <c r="AK32" s="673"/>
      <c r="AL32" s="637" t="s">
        <v>122</v>
      </c>
      <c r="AM32" s="638"/>
      <c r="AN32" s="638"/>
      <c r="AO32" s="674"/>
      <c r="AP32" s="675"/>
      <c r="AQ32" s="676"/>
      <c r="AR32" s="676"/>
      <c r="AS32" s="676"/>
      <c r="AT32" s="707"/>
      <c r="AU32" s="196" t="s">
        <v>302</v>
      </c>
      <c r="AX32" s="631" t="s">
        <v>303</v>
      </c>
      <c r="AY32" s="632"/>
      <c r="AZ32" s="632"/>
      <c r="BA32" s="632"/>
      <c r="BB32" s="632"/>
      <c r="BC32" s="632"/>
      <c r="BD32" s="632"/>
      <c r="BE32" s="632"/>
      <c r="BF32" s="633"/>
      <c r="BG32" s="700">
        <v>99</v>
      </c>
      <c r="BH32" s="647"/>
      <c r="BI32" s="647"/>
      <c r="BJ32" s="647"/>
      <c r="BK32" s="647"/>
      <c r="BL32" s="647"/>
      <c r="BM32" s="638">
        <v>94.5</v>
      </c>
      <c r="BN32" s="647"/>
      <c r="BO32" s="647"/>
      <c r="BP32" s="647"/>
      <c r="BQ32" s="670"/>
      <c r="BR32" s="700">
        <v>99.2</v>
      </c>
      <c r="BS32" s="647"/>
      <c r="BT32" s="647"/>
      <c r="BU32" s="647"/>
      <c r="BV32" s="647"/>
      <c r="BW32" s="647"/>
      <c r="BX32" s="638">
        <v>95.1</v>
      </c>
      <c r="BY32" s="647"/>
      <c r="BZ32" s="647"/>
      <c r="CA32" s="647"/>
      <c r="CB32" s="670"/>
      <c r="CD32" s="657"/>
      <c r="CE32" s="658"/>
      <c r="CF32" s="631" t="s">
        <v>304</v>
      </c>
      <c r="CG32" s="632"/>
      <c r="CH32" s="632"/>
      <c r="CI32" s="632"/>
      <c r="CJ32" s="632"/>
      <c r="CK32" s="632"/>
      <c r="CL32" s="632"/>
      <c r="CM32" s="632"/>
      <c r="CN32" s="632"/>
      <c r="CO32" s="632"/>
      <c r="CP32" s="632"/>
      <c r="CQ32" s="633"/>
      <c r="CR32" s="634" t="s">
        <v>122</v>
      </c>
      <c r="CS32" s="635"/>
      <c r="CT32" s="635"/>
      <c r="CU32" s="635"/>
      <c r="CV32" s="635"/>
      <c r="CW32" s="635"/>
      <c r="CX32" s="635"/>
      <c r="CY32" s="636"/>
      <c r="CZ32" s="637" t="s">
        <v>122</v>
      </c>
      <c r="DA32" s="649"/>
      <c r="DB32" s="649"/>
      <c r="DC32" s="650"/>
      <c r="DD32" s="640" t="s">
        <v>122</v>
      </c>
      <c r="DE32" s="635"/>
      <c r="DF32" s="635"/>
      <c r="DG32" s="635"/>
      <c r="DH32" s="635"/>
      <c r="DI32" s="635"/>
      <c r="DJ32" s="635"/>
      <c r="DK32" s="636"/>
      <c r="DL32" s="640" t="s">
        <v>122</v>
      </c>
      <c r="DM32" s="635"/>
      <c r="DN32" s="635"/>
      <c r="DO32" s="635"/>
      <c r="DP32" s="635"/>
      <c r="DQ32" s="635"/>
      <c r="DR32" s="635"/>
      <c r="DS32" s="635"/>
      <c r="DT32" s="635"/>
      <c r="DU32" s="635"/>
      <c r="DV32" s="636"/>
      <c r="DW32" s="637" t="s">
        <v>122</v>
      </c>
      <c r="DX32" s="649"/>
      <c r="DY32" s="649"/>
      <c r="DZ32" s="649"/>
      <c r="EA32" s="649"/>
      <c r="EB32" s="649"/>
      <c r="EC32" s="661"/>
    </row>
    <row r="33" spans="2:133" ht="11.25" customHeight="1" x14ac:dyDescent="0.15">
      <c r="B33" s="631" t="s">
        <v>305</v>
      </c>
      <c r="C33" s="632"/>
      <c r="D33" s="632"/>
      <c r="E33" s="632"/>
      <c r="F33" s="632"/>
      <c r="G33" s="632"/>
      <c r="H33" s="632"/>
      <c r="I33" s="632"/>
      <c r="J33" s="632"/>
      <c r="K33" s="632"/>
      <c r="L33" s="632"/>
      <c r="M33" s="632"/>
      <c r="N33" s="632"/>
      <c r="O33" s="632"/>
      <c r="P33" s="632"/>
      <c r="Q33" s="633"/>
      <c r="R33" s="634">
        <v>149943</v>
      </c>
      <c r="S33" s="635"/>
      <c r="T33" s="635"/>
      <c r="U33" s="635"/>
      <c r="V33" s="635"/>
      <c r="W33" s="635"/>
      <c r="X33" s="635"/>
      <c r="Y33" s="636"/>
      <c r="Z33" s="672">
        <v>2.2999999999999998</v>
      </c>
      <c r="AA33" s="672"/>
      <c r="AB33" s="672"/>
      <c r="AC33" s="672"/>
      <c r="AD33" s="673">
        <v>96244</v>
      </c>
      <c r="AE33" s="673"/>
      <c r="AF33" s="673"/>
      <c r="AG33" s="673"/>
      <c r="AH33" s="673"/>
      <c r="AI33" s="673"/>
      <c r="AJ33" s="673"/>
      <c r="AK33" s="673"/>
      <c r="AL33" s="637">
        <v>2.9</v>
      </c>
      <c r="AM33" s="638"/>
      <c r="AN33" s="638"/>
      <c r="AO33" s="674"/>
      <c r="AP33" s="677"/>
      <c r="AQ33" s="678"/>
      <c r="AR33" s="678"/>
      <c r="AS33" s="678"/>
      <c r="AT33" s="708"/>
      <c r="AU33" s="201"/>
      <c r="AV33" s="201"/>
      <c r="AW33" s="201"/>
      <c r="AX33" s="615" t="s">
        <v>306</v>
      </c>
      <c r="AY33" s="616"/>
      <c r="AZ33" s="616"/>
      <c r="BA33" s="616"/>
      <c r="BB33" s="616"/>
      <c r="BC33" s="616"/>
      <c r="BD33" s="616"/>
      <c r="BE33" s="616"/>
      <c r="BF33" s="617"/>
      <c r="BG33" s="695">
        <v>98.4</v>
      </c>
      <c r="BH33" s="619"/>
      <c r="BI33" s="619"/>
      <c r="BJ33" s="619"/>
      <c r="BK33" s="619"/>
      <c r="BL33" s="619"/>
      <c r="BM33" s="665">
        <v>90.4</v>
      </c>
      <c r="BN33" s="619"/>
      <c r="BO33" s="619"/>
      <c r="BP33" s="619"/>
      <c r="BQ33" s="682"/>
      <c r="BR33" s="695">
        <v>98.6</v>
      </c>
      <c r="BS33" s="619"/>
      <c r="BT33" s="619"/>
      <c r="BU33" s="619"/>
      <c r="BV33" s="619"/>
      <c r="BW33" s="619"/>
      <c r="BX33" s="665">
        <v>90.8</v>
      </c>
      <c r="BY33" s="619"/>
      <c r="BZ33" s="619"/>
      <c r="CA33" s="619"/>
      <c r="CB33" s="682"/>
      <c r="CD33" s="631" t="s">
        <v>307</v>
      </c>
      <c r="CE33" s="632"/>
      <c r="CF33" s="632"/>
      <c r="CG33" s="632"/>
      <c r="CH33" s="632"/>
      <c r="CI33" s="632"/>
      <c r="CJ33" s="632"/>
      <c r="CK33" s="632"/>
      <c r="CL33" s="632"/>
      <c r="CM33" s="632"/>
      <c r="CN33" s="632"/>
      <c r="CO33" s="632"/>
      <c r="CP33" s="632"/>
      <c r="CQ33" s="633"/>
      <c r="CR33" s="634">
        <v>2935008</v>
      </c>
      <c r="CS33" s="647"/>
      <c r="CT33" s="647"/>
      <c r="CU33" s="647"/>
      <c r="CV33" s="647"/>
      <c r="CW33" s="647"/>
      <c r="CX33" s="647"/>
      <c r="CY33" s="648"/>
      <c r="CZ33" s="637">
        <v>50.9</v>
      </c>
      <c r="DA33" s="649"/>
      <c r="DB33" s="649"/>
      <c r="DC33" s="650"/>
      <c r="DD33" s="640">
        <v>2183027</v>
      </c>
      <c r="DE33" s="647"/>
      <c r="DF33" s="647"/>
      <c r="DG33" s="647"/>
      <c r="DH33" s="647"/>
      <c r="DI33" s="647"/>
      <c r="DJ33" s="647"/>
      <c r="DK33" s="648"/>
      <c r="DL33" s="640">
        <v>1464265</v>
      </c>
      <c r="DM33" s="647"/>
      <c r="DN33" s="647"/>
      <c r="DO33" s="647"/>
      <c r="DP33" s="647"/>
      <c r="DQ33" s="647"/>
      <c r="DR33" s="647"/>
      <c r="DS33" s="647"/>
      <c r="DT33" s="647"/>
      <c r="DU33" s="647"/>
      <c r="DV33" s="648"/>
      <c r="DW33" s="637">
        <v>43.3</v>
      </c>
      <c r="DX33" s="649"/>
      <c r="DY33" s="649"/>
      <c r="DZ33" s="649"/>
      <c r="EA33" s="649"/>
      <c r="EB33" s="649"/>
      <c r="EC33" s="661"/>
    </row>
    <row r="34" spans="2:133" ht="11.25" customHeight="1" x14ac:dyDescent="0.15">
      <c r="B34" s="631" t="s">
        <v>308</v>
      </c>
      <c r="C34" s="632"/>
      <c r="D34" s="632"/>
      <c r="E34" s="632"/>
      <c r="F34" s="632"/>
      <c r="G34" s="632"/>
      <c r="H34" s="632"/>
      <c r="I34" s="632"/>
      <c r="J34" s="632"/>
      <c r="K34" s="632"/>
      <c r="L34" s="632"/>
      <c r="M34" s="632"/>
      <c r="N34" s="632"/>
      <c r="O34" s="632"/>
      <c r="P34" s="632"/>
      <c r="Q34" s="633"/>
      <c r="R34" s="634">
        <v>188444</v>
      </c>
      <c r="S34" s="635"/>
      <c r="T34" s="635"/>
      <c r="U34" s="635"/>
      <c r="V34" s="635"/>
      <c r="W34" s="635"/>
      <c r="X34" s="635"/>
      <c r="Y34" s="636"/>
      <c r="Z34" s="672">
        <v>2.9</v>
      </c>
      <c r="AA34" s="672"/>
      <c r="AB34" s="672"/>
      <c r="AC34" s="672"/>
      <c r="AD34" s="673" t="s">
        <v>122</v>
      </c>
      <c r="AE34" s="673"/>
      <c r="AF34" s="673"/>
      <c r="AG34" s="673"/>
      <c r="AH34" s="673"/>
      <c r="AI34" s="673"/>
      <c r="AJ34" s="673"/>
      <c r="AK34" s="673"/>
      <c r="AL34" s="637" t="s">
        <v>122</v>
      </c>
      <c r="AM34" s="638"/>
      <c r="AN34" s="638"/>
      <c r="AO34" s="674"/>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31" t="s">
        <v>309</v>
      </c>
      <c r="CE34" s="632"/>
      <c r="CF34" s="632"/>
      <c r="CG34" s="632"/>
      <c r="CH34" s="632"/>
      <c r="CI34" s="632"/>
      <c r="CJ34" s="632"/>
      <c r="CK34" s="632"/>
      <c r="CL34" s="632"/>
      <c r="CM34" s="632"/>
      <c r="CN34" s="632"/>
      <c r="CO34" s="632"/>
      <c r="CP34" s="632"/>
      <c r="CQ34" s="633"/>
      <c r="CR34" s="634">
        <v>954513</v>
      </c>
      <c r="CS34" s="635"/>
      <c r="CT34" s="635"/>
      <c r="CU34" s="635"/>
      <c r="CV34" s="635"/>
      <c r="CW34" s="635"/>
      <c r="CX34" s="635"/>
      <c r="CY34" s="636"/>
      <c r="CZ34" s="637">
        <v>16.600000000000001</v>
      </c>
      <c r="DA34" s="649"/>
      <c r="DB34" s="649"/>
      <c r="DC34" s="650"/>
      <c r="DD34" s="640">
        <v>587764</v>
      </c>
      <c r="DE34" s="635"/>
      <c r="DF34" s="635"/>
      <c r="DG34" s="635"/>
      <c r="DH34" s="635"/>
      <c r="DI34" s="635"/>
      <c r="DJ34" s="635"/>
      <c r="DK34" s="636"/>
      <c r="DL34" s="640">
        <v>439830</v>
      </c>
      <c r="DM34" s="635"/>
      <c r="DN34" s="635"/>
      <c r="DO34" s="635"/>
      <c r="DP34" s="635"/>
      <c r="DQ34" s="635"/>
      <c r="DR34" s="635"/>
      <c r="DS34" s="635"/>
      <c r="DT34" s="635"/>
      <c r="DU34" s="635"/>
      <c r="DV34" s="636"/>
      <c r="DW34" s="637">
        <v>13</v>
      </c>
      <c r="DX34" s="649"/>
      <c r="DY34" s="649"/>
      <c r="DZ34" s="649"/>
      <c r="EA34" s="649"/>
      <c r="EB34" s="649"/>
      <c r="EC34" s="661"/>
    </row>
    <row r="35" spans="2:133" ht="11.25" customHeight="1" x14ac:dyDescent="0.15">
      <c r="B35" s="631" t="s">
        <v>310</v>
      </c>
      <c r="C35" s="632"/>
      <c r="D35" s="632"/>
      <c r="E35" s="632"/>
      <c r="F35" s="632"/>
      <c r="G35" s="632"/>
      <c r="H35" s="632"/>
      <c r="I35" s="632"/>
      <c r="J35" s="632"/>
      <c r="K35" s="632"/>
      <c r="L35" s="632"/>
      <c r="M35" s="632"/>
      <c r="N35" s="632"/>
      <c r="O35" s="632"/>
      <c r="P35" s="632"/>
      <c r="Q35" s="633"/>
      <c r="R35" s="634">
        <v>120054</v>
      </c>
      <c r="S35" s="635"/>
      <c r="T35" s="635"/>
      <c r="U35" s="635"/>
      <c r="V35" s="635"/>
      <c r="W35" s="635"/>
      <c r="X35" s="635"/>
      <c r="Y35" s="636"/>
      <c r="Z35" s="672">
        <v>1.9</v>
      </c>
      <c r="AA35" s="672"/>
      <c r="AB35" s="672"/>
      <c r="AC35" s="672"/>
      <c r="AD35" s="673" t="s">
        <v>122</v>
      </c>
      <c r="AE35" s="673"/>
      <c r="AF35" s="673"/>
      <c r="AG35" s="673"/>
      <c r="AH35" s="673"/>
      <c r="AI35" s="673"/>
      <c r="AJ35" s="673"/>
      <c r="AK35" s="673"/>
      <c r="AL35" s="637" t="s">
        <v>122</v>
      </c>
      <c r="AM35" s="638"/>
      <c r="AN35" s="638"/>
      <c r="AO35" s="674"/>
      <c r="AP35" s="206"/>
      <c r="AQ35" s="686" t="s">
        <v>311</v>
      </c>
      <c r="AR35" s="687"/>
      <c r="AS35" s="687"/>
      <c r="AT35" s="687"/>
      <c r="AU35" s="687"/>
      <c r="AV35" s="687"/>
      <c r="AW35" s="687"/>
      <c r="AX35" s="687"/>
      <c r="AY35" s="687"/>
      <c r="AZ35" s="687"/>
      <c r="BA35" s="687"/>
      <c r="BB35" s="687"/>
      <c r="BC35" s="687"/>
      <c r="BD35" s="687"/>
      <c r="BE35" s="687"/>
      <c r="BF35" s="688"/>
      <c r="BG35" s="686" t="s">
        <v>312</v>
      </c>
      <c r="BH35" s="687"/>
      <c r="BI35" s="687"/>
      <c r="BJ35" s="687"/>
      <c r="BK35" s="687"/>
      <c r="BL35" s="687"/>
      <c r="BM35" s="687"/>
      <c r="BN35" s="687"/>
      <c r="BO35" s="687"/>
      <c r="BP35" s="687"/>
      <c r="BQ35" s="687"/>
      <c r="BR35" s="687"/>
      <c r="BS35" s="687"/>
      <c r="BT35" s="687"/>
      <c r="BU35" s="687"/>
      <c r="BV35" s="687"/>
      <c r="BW35" s="687"/>
      <c r="BX35" s="687"/>
      <c r="BY35" s="687"/>
      <c r="BZ35" s="687"/>
      <c r="CA35" s="687"/>
      <c r="CB35" s="688"/>
      <c r="CD35" s="631" t="s">
        <v>313</v>
      </c>
      <c r="CE35" s="632"/>
      <c r="CF35" s="632"/>
      <c r="CG35" s="632"/>
      <c r="CH35" s="632"/>
      <c r="CI35" s="632"/>
      <c r="CJ35" s="632"/>
      <c r="CK35" s="632"/>
      <c r="CL35" s="632"/>
      <c r="CM35" s="632"/>
      <c r="CN35" s="632"/>
      <c r="CO35" s="632"/>
      <c r="CP35" s="632"/>
      <c r="CQ35" s="633"/>
      <c r="CR35" s="634">
        <v>89718</v>
      </c>
      <c r="CS35" s="647"/>
      <c r="CT35" s="647"/>
      <c r="CU35" s="647"/>
      <c r="CV35" s="647"/>
      <c r="CW35" s="647"/>
      <c r="CX35" s="647"/>
      <c r="CY35" s="648"/>
      <c r="CZ35" s="637">
        <v>1.6</v>
      </c>
      <c r="DA35" s="649"/>
      <c r="DB35" s="649"/>
      <c r="DC35" s="650"/>
      <c r="DD35" s="640">
        <v>79149</v>
      </c>
      <c r="DE35" s="647"/>
      <c r="DF35" s="647"/>
      <c r="DG35" s="647"/>
      <c r="DH35" s="647"/>
      <c r="DI35" s="647"/>
      <c r="DJ35" s="647"/>
      <c r="DK35" s="648"/>
      <c r="DL35" s="640">
        <v>68207</v>
      </c>
      <c r="DM35" s="647"/>
      <c r="DN35" s="647"/>
      <c r="DO35" s="647"/>
      <c r="DP35" s="647"/>
      <c r="DQ35" s="647"/>
      <c r="DR35" s="647"/>
      <c r="DS35" s="647"/>
      <c r="DT35" s="647"/>
      <c r="DU35" s="647"/>
      <c r="DV35" s="648"/>
      <c r="DW35" s="637">
        <v>2</v>
      </c>
      <c r="DX35" s="649"/>
      <c r="DY35" s="649"/>
      <c r="DZ35" s="649"/>
      <c r="EA35" s="649"/>
      <c r="EB35" s="649"/>
      <c r="EC35" s="661"/>
    </row>
    <row r="36" spans="2:133" ht="11.25" customHeight="1" x14ac:dyDescent="0.15">
      <c r="B36" s="631" t="s">
        <v>314</v>
      </c>
      <c r="C36" s="632"/>
      <c r="D36" s="632"/>
      <c r="E36" s="632"/>
      <c r="F36" s="632"/>
      <c r="G36" s="632"/>
      <c r="H36" s="632"/>
      <c r="I36" s="632"/>
      <c r="J36" s="632"/>
      <c r="K36" s="632"/>
      <c r="L36" s="632"/>
      <c r="M36" s="632"/>
      <c r="N36" s="632"/>
      <c r="O36" s="632"/>
      <c r="P36" s="632"/>
      <c r="Q36" s="633"/>
      <c r="R36" s="634">
        <v>742935</v>
      </c>
      <c r="S36" s="635"/>
      <c r="T36" s="635"/>
      <c r="U36" s="635"/>
      <c r="V36" s="635"/>
      <c r="W36" s="635"/>
      <c r="X36" s="635"/>
      <c r="Y36" s="636"/>
      <c r="Z36" s="672">
        <v>11.6</v>
      </c>
      <c r="AA36" s="672"/>
      <c r="AB36" s="672"/>
      <c r="AC36" s="672"/>
      <c r="AD36" s="673" t="s">
        <v>122</v>
      </c>
      <c r="AE36" s="673"/>
      <c r="AF36" s="673"/>
      <c r="AG36" s="673"/>
      <c r="AH36" s="673"/>
      <c r="AI36" s="673"/>
      <c r="AJ36" s="673"/>
      <c r="AK36" s="673"/>
      <c r="AL36" s="637" t="s">
        <v>122</v>
      </c>
      <c r="AM36" s="638"/>
      <c r="AN36" s="638"/>
      <c r="AO36" s="674"/>
      <c r="AP36" s="206"/>
      <c r="AQ36" s="683" t="s">
        <v>315</v>
      </c>
      <c r="AR36" s="684"/>
      <c r="AS36" s="684"/>
      <c r="AT36" s="684"/>
      <c r="AU36" s="684"/>
      <c r="AV36" s="684"/>
      <c r="AW36" s="684"/>
      <c r="AX36" s="684"/>
      <c r="AY36" s="685"/>
      <c r="AZ36" s="689">
        <v>602124</v>
      </c>
      <c r="BA36" s="690"/>
      <c r="BB36" s="690"/>
      <c r="BC36" s="690"/>
      <c r="BD36" s="690"/>
      <c r="BE36" s="690"/>
      <c r="BF36" s="691"/>
      <c r="BG36" s="692" t="s">
        <v>316</v>
      </c>
      <c r="BH36" s="693"/>
      <c r="BI36" s="693"/>
      <c r="BJ36" s="693"/>
      <c r="BK36" s="693"/>
      <c r="BL36" s="693"/>
      <c r="BM36" s="693"/>
      <c r="BN36" s="693"/>
      <c r="BO36" s="693"/>
      <c r="BP36" s="693"/>
      <c r="BQ36" s="693"/>
      <c r="BR36" s="693"/>
      <c r="BS36" s="693"/>
      <c r="BT36" s="693"/>
      <c r="BU36" s="694"/>
      <c r="BV36" s="689">
        <v>16191</v>
      </c>
      <c r="BW36" s="690"/>
      <c r="BX36" s="690"/>
      <c r="BY36" s="690"/>
      <c r="BZ36" s="690"/>
      <c r="CA36" s="690"/>
      <c r="CB36" s="691"/>
      <c r="CD36" s="631" t="s">
        <v>317</v>
      </c>
      <c r="CE36" s="632"/>
      <c r="CF36" s="632"/>
      <c r="CG36" s="632"/>
      <c r="CH36" s="632"/>
      <c r="CI36" s="632"/>
      <c r="CJ36" s="632"/>
      <c r="CK36" s="632"/>
      <c r="CL36" s="632"/>
      <c r="CM36" s="632"/>
      <c r="CN36" s="632"/>
      <c r="CO36" s="632"/>
      <c r="CP36" s="632"/>
      <c r="CQ36" s="633"/>
      <c r="CR36" s="634">
        <v>1169798</v>
      </c>
      <c r="CS36" s="635"/>
      <c r="CT36" s="635"/>
      <c r="CU36" s="635"/>
      <c r="CV36" s="635"/>
      <c r="CW36" s="635"/>
      <c r="CX36" s="635"/>
      <c r="CY36" s="636"/>
      <c r="CZ36" s="637">
        <v>20.3</v>
      </c>
      <c r="DA36" s="649"/>
      <c r="DB36" s="649"/>
      <c r="DC36" s="650"/>
      <c r="DD36" s="640">
        <v>983471</v>
      </c>
      <c r="DE36" s="635"/>
      <c r="DF36" s="635"/>
      <c r="DG36" s="635"/>
      <c r="DH36" s="635"/>
      <c r="DI36" s="635"/>
      <c r="DJ36" s="635"/>
      <c r="DK36" s="636"/>
      <c r="DL36" s="640">
        <v>717231</v>
      </c>
      <c r="DM36" s="635"/>
      <c r="DN36" s="635"/>
      <c r="DO36" s="635"/>
      <c r="DP36" s="635"/>
      <c r="DQ36" s="635"/>
      <c r="DR36" s="635"/>
      <c r="DS36" s="635"/>
      <c r="DT36" s="635"/>
      <c r="DU36" s="635"/>
      <c r="DV36" s="636"/>
      <c r="DW36" s="637">
        <v>21.2</v>
      </c>
      <c r="DX36" s="649"/>
      <c r="DY36" s="649"/>
      <c r="DZ36" s="649"/>
      <c r="EA36" s="649"/>
      <c r="EB36" s="649"/>
      <c r="EC36" s="661"/>
    </row>
    <row r="37" spans="2:133" ht="11.25" customHeight="1" x14ac:dyDescent="0.15">
      <c r="B37" s="631" t="s">
        <v>318</v>
      </c>
      <c r="C37" s="632"/>
      <c r="D37" s="632"/>
      <c r="E37" s="632"/>
      <c r="F37" s="632"/>
      <c r="G37" s="632"/>
      <c r="H37" s="632"/>
      <c r="I37" s="632"/>
      <c r="J37" s="632"/>
      <c r="K37" s="632"/>
      <c r="L37" s="632"/>
      <c r="M37" s="632"/>
      <c r="N37" s="632"/>
      <c r="O37" s="632"/>
      <c r="P37" s="632"/>
      <c r="Q37" s="633"/>
      <c r="R37" s="634">
        <v>230259</v>
      </c>
      <c r="S37" s="635"/>
      <c r="T37" s="635"/>
      <c r="U37" s="635"/>
      <c r="V37" s="635"/>
      <c r="W37" s="635"/>
      <c r="X37" s="635"/>
      <c r="Y37" s="636"/>
      <c r="Z37" s="672">
        <v>3.6</v>
      </c>
      <c r="AA37" s="672"/>
      <c r="AB37" s="672"/>
      <c r="AC37" s="672"/>
      <c r="AD37" s="673">
        <v>54783</v>
      </c>
      <c r="AE37" s="673"/>
      <c r="AF37" s="673"/>
      <c r="AG37" s="673"/>
      <c r="AH37" s="673"/>
      <c r="AI37" s="673"/>
      <c r="AJ37" s="673"/>
      <c r="AK37" s="673"/>
      <c r="AL37" s="637">
        <v>1.6</v>
      </c>
      <c r="AM37" s="638"/>
      <c r="AN37" s="638"/>
      <c r="AO37" s="674"/>
      <c r="AQ37" s="667" t="s">
        <v>319</v>
      </c>
      <c r="AR37" s="668"/>
      <c r="AS37" s="668"/>
      <c r="AT37" s="668"/>
      <c r="AU37" s="668"/>
      <c r="AV37" s="668"/>
      <c r="AW37" s="668"/>
      <c r="AX37" s="668"/>
      <c r="AY37" s="669"/>
      <c r="AZ37" s="634">
        <v>278366</v>
      </c>
      <c r="BA37" s="635"/>
      <c r="BB37" s="635"/>
      <c r="BC37" s="635"/>
      <c r="BD37" s="647"/>
      <c r="BE37" s="647"/>
      <c r="BF37" s="670"/>
      <c r="BG37" s="631" t="s">
        <v>320</v>
      </c>
      <c r="BH37" s="632"/>
      <c r="BI37" s="632"/>
      <c r="BJ37" s="632"/>
      <c r="BK37" s="632"/>
      <c r="BL37" s="632"/>
      <c r="BM37" s="632"/>
      <c r="BN37" s="632"/>
      <c r="BO37" s="632"/>
      <c r="BP37" s="632"/>
      <c r="BQ37" s="632"/>
      <c r="BR37" s="632"/>
      <c r="BS37" s="632"/>
      <c r="BT37" s="632"/>
      <c r="BU37" s="633"/>
      <c r="BV37" s="634">
        <v>8072</v>
      </c>
      <c r="BW37" s="635"/>
      <c r="BX37" s="635"/>
      <c r="BY37" s="635"/>
      <c r="BZ37" s="635"/>
      <c r="CA37" s="635"/>
      <c r="CB37" s="671"/>
      <c r="CD37" s="631" t="s">
        <v>321</v>
      </c>
      <c r="CE37" s="632"/>
      <c r="CF37" s="632"/>
      <c r="CG37" s="632"/>
      <c r="CH37" s="632"/>
      <c r="CI37" s="632"/>
      <c r="CJ37" s="632"/>
      <c r="CK37" s="632"/>
      <c r="CL37" s="632"/>
      <c r="CM37" s="632"/>
      <c r="CN37" s="632"/>
      <c r="CO37" s="632"/>
      <c r="CP37" s="632"/>
      <c r="CQ37" s="633"/>
      <c r="CR37" s="634">
        <v>283354</v>
      </c>
      <c r="CS37" s="647"/>
      <c r="CT37" s="647"/>
      <c r="CU37" s="647"/>
      <c r="CV37" s="647"/>
      <c r="CW37" s="647"/>
      <c r="CX37" s="647"/>
      <c r="CY37" s="648"/>
      <c r="CZ37" s="637">
        <v>4.9000000000000004</v>
      </c>
      <c r="DA37" s="649"/>
      <c r="DB37" s="649"/>
      <c r="DC37" s="650"/>
      <c r="DD37" s="640">
        <v>278453</v>
      </c>
      <c r="DE37" s="647"/>
      <c r="DF37" s="647"/>
      <c r="DG37" s="647"/>
      <c r="DH37" s="647"/>
      <c r="DI37" s="647"/>
      <c r="DJ37" s="647"/>
      <c r="DK37" s="648"/>
      <c r="DL37" s="640">
        <v>268516</v>
      </c>
      <c r="DM37" s="647"/>
      <c r="DN37" s="647"/>
      <c r="DO37" s="647"/>
      <c r="DP37" s="647"/>
      <c r="DQ37" s="647"/>
      <c r="DR37" s="647"/>
      <c r="DS37" s="647"/>
      <c r="DT37" s="647"/>
      <c r="DU37" s="647"/>
      <c r="DV37" s="648"/>
      <c r="DW37" s="637">
        <v>7.9</v>
      </c>
      <c r="DX37" s="649"/>
      <c r="DY37" s="649"/>
      <c r="DZ37" s="649"/>
      <c r="EA37" s="649"/>
      <c r="EB37" s="649"/>
      <c r="EC37" s="661"/>
    </row>
    <row r="38" spans="2:133" ht="11.25" customHeight="1" x14ac:dyDescent="0.15">
      <c r="B38" s="631" t="s">
        <v>322</v>
      </c>
      <c r="C38" s="632"/>
      <c r="D38" s="632"/>
      <c r="E38" s="632"/>
      <c r="F38" s="632"/>
      <c r="G38" s="632"/>
      <c r="H38" s="632"/>
      <c r="I38" s="632"/>
      <c r="J38" s="632"/>
      <c r="K38" s="632"/>
      <c r="L38" s="632"/>
      <c r="M38" s="632"/>
      <c r="N38" s="632"/>
      <c r="O38" s="632"/>
      <c r="P38" s="632"/>
      <c r="Q38" s="633"/>
      <c r="R38" s="634">
        <v>668400</v>
      </c>
      <c r="S38" s="635"/>
      <c r="T38" s="635"/>
      <c r="U38" s="635"/>
      <c r="V38" s="635"/>
      <c r="W38" s="635"/>
      <c r="X38" s="635"/>
      <c r="Y38" s="636"/>
      <c r="Z38" s="672">
        <v>10.4</v>
      </c>
      <c r="AA38" s="672"/>
      <c r="AB38" s="672"/>
      <c r="AC38" s="672"/>
      <c r="AD38" s="673" t="s">
        <v>122</v>
      </c>
      <c r="AE38" s="673"/>
      <c r="AF38" s="673"/>
      <c r="AG38" s="673"/>
      <c r="AH38" s="673"/>
      <c r="AI38" s="673"/>
      <c r="AJ38" s="673"/>
      <c r="AK38" s="673"/>
      <c r="AL38" s="637" t="s">
        <v>122</v>
      </c>
      <c r="AM38" s="638"/>
      <c r="AN38" s="638"/>
      <c r="AO38" s="674"/>
      <c r="AQ38" s="667" t="s">
        <v>323</v>
      </c>
      <c r="AR38" s="668"/>
      <c r="AS38" s="668"/>
      <c r="AT38" s="668"/>
      <c r="AU38" s="668"/>
      <c r="AV38" s="668"/>
      <c r="AW38" s="668"/>
      <c r="AX38" s="668"/>
      <c r="AY38" s="669"/>
      <c r="AZ38" s="634">
        <v>3636</v>
      </c>
      <c r="BA38" s="635"/>
      <c r="BB38" s="635"/>
      <c r="BC38" s="635"/>
      <c r="BD38" s="647"/>
      <c r="BE38" s="647"/>
      <c r="BF38" s="670"/>
      <c r="BG38" s="631" t="s">
        <v>324</v>
      </c>
      <c r="BH38" s="632"/>
      <c r="BI38" s="632"/>
      <c r="BJ38" s="632"/>
      <c r="BK38" s="632"/>
      <c r="BL38" s="632"/>
      <c r="BM38" s="632"/>
      <c r="BN38" s="632"/>
      <c r="BO38" s="632"/>
      <c r="BP38" s="632"/>
      <c r="BQ38" s="632"/>
      <c r="BR38" s="632"/>
      <c r="BS38" s="632"/>
      <c r="BT38" s="632"/>
      <c r="BU38" s="633"/>
      <c r="BV38" s="634">
        <v>971</v>
      </c>
      <c r="BW38" s="635"/>
      <c r="BX38" s="635"/>
      <c r="BY38" s="635"/>
      <c r="BZ38" s="635"/>
      <c r="CA38" s="635"/>
      <c r="CB38" s="671"/>
      <c r="CD38" s="631" t="s">
        <v>325</v>
      </c>
      <c r="CE38" s="632"/>
      <c r="CF38" s="632"/>
      <c r="CG38" s="632"/>
      <c r="CH38" s="632"/>
      <c r="CI38" s="632"/>
      <c r="CJ38" s="632"/>
      <c r="CK38" s="632"/>
      <c r="CL38" s="632"/>
      <c r="CM38" s="632"/>
      <c r="CN38" s="632"/>
      <c r="CO38" s="632"/>
      <c r="CP38" s="632"/>
      <c r="CQ38" s="633"/>
      <c r="CR38" s="634">
        <v>317754</v>
      </c>
      <c r="CS38" s="635"/>
      <c r="CT38" s="635"/>
      <c r="CU38" s="635"/>
      <c r="CV38" s="635"/>
      <c r="CW38" s="635"/>
      <c r="CX38" s="635"/>
      <c r="CY38" s="636"/>
      <c r="CZ38" s="637">
        <v>5.5</v>
      </c>
      <c r="DA38" s="649"/>
      <c r="DB38" s="649"/>
      <c r="DC38" s="650"/>
      <c r="DD38" s="640">
        <v>261181</v>
      </c>
      <c r="DE38" s="635"/>
      <c r="DF38" s="635"/>
      <c r="DG38" s="635"/>
      <c r="DH38" s="635"/>
      <c r="DI38" s="635"/>
      <c r="DJ38" s="635"/>
      <c r="DK38" s="636"/>
      <c r="DL38" s="640">
        <v>238997</v>
      </c>
      <c r="DM38" s="635"/>
      <c r="DN38" s="635"/>
      <c r="DO38" s="635"/>
      <c r="DP38" s="635"/>
      <c r="DQ38" s="635"/>
      <c r="DR38" s="635"/>
      <c r="DS38" s="635"/>
      <c r="DT38" s="635"/>
      <c r="DU38" s="635"/>
      <c r="DV38" s="636"/>
      <c r="DW38" s="637">
        <v>7.1</v>
      </c>
      <c r="DX38" s="649"/>
      <c r="DY38" s="649"/>
      <c r="DZ38" s="649"/>
      <c r="EA38" s="649"/>
      <c r="EB38" s="649"/>
      <c r="EC38" s="661"/>
    </row>
    <row r="39" spans="2:133" ht="11.25" customHeight="1" x14ac:dyDescent="0.15">
      <c r="B39" s="631" t="s">
        <v>326</v>
      </c>
      <c r="C39" s="632"/>
      <c r="D39" s="632"/>
      <c r="E39" s="632"/>
      <c r="F39" s="632"/>
      <c r="G39" s="632"/>
      <c r="H39" s="632"/>
      <c r="I39" s="632"/>
      <c r="J39" s="632"/>
      <c r="K39" s="632"/>
      <c r="L39" s="632"/>
      <c r="M39" s="632"/>
      <c r="N39" s="632"/>
      <c r="O39" s="632"/>
      <c r="P39" s="632"/>
      <c r="Q39" s="633"/>
      <c r="R39" s="634" t="s">
        <v>122</v>
      </c>
      <c r="S39" s="635"/>
      <c r="T39" s="635"/>
      <c r="U39" s="635"/>
      <c r="V39" s="635"/>
      <c r="W39" s="635"/>
      <c r="X39" s="635"/>
      <c r="Y39" s="636"/>
      <c r="Z39" s="672" t="s">
        <v>122</v>
      </c>
      <c r="AA39" s="672"/>
      <c r="AB39" s="672"/>
      <c r="AC39" s="672"/>
      <c r="AD39" s="673" t="s">
        <v>122</v>
      </c>
      <c r="AE39" s="673"/>
      <c r="AF39" s="673"/>
      <c r="AG39" s="673"/>
      <c r="AH39" s="673"/>
      <c r="AI39" s="673"/>
      <c r="AJ39" s="673"/>
      <c r="AK39" s="673"/>
      <c r="AL39" s="637" t="s">
        <v>122</v>
      </c>
      <c r="AM39" s="638"/>
      <c r="AN39" s="638"/>
      <c r="AO39" s="674"/>
      <c r="AQ39" s="667" t="s">
        <v>327</v>
      </c>
      <c r="AR39" s="668"/>
      <c r="AS39" s="668"/>
      <c r="AT39" s="668"/>
      <c r="AU39" s="668"/>
      <c r="AV39" s="668"/>
      <c r="AW39" s="668"/>
      <c r="AX39" s="668"/>
      <c r="AY39" s="669"/>
      <c r="AZ39" s="634">
        <v>2368</v>
      </c>
      <c r="BA39" s="635"/>
      <c r="BB39" s="635"/>
      <c r="BC39" s="635"/>
      <c r="BD39" s="647"/>
      <c r="BE39" s="647"/>
      <c r="BF39" s="670"/>
      <c r="BG39" s="631" t="s">
        <v>328</v>
      </c>
      <c r="BH39" s="632"/>
      <c r="BI39" s="632"/>
      <c r="BJ39" s="632"/>
      <c r="BK39" s="632"/>
      <c r="BL39" s="632"/>
      <c r="BM39" s="632"/>
      <c r="BN39" s="632"/>
      <c r="BO39" s="632"/>
      <c r="BP39" s="632"/>
      <c r="BQ39" s="632"/>
      <c r="BR39" s="632"/>
      <c r="BS39" s="632"/>
      <c r="BT39" s="632"/>
      <c r="BU39" s="633"/>
      <c r="BV39" s="634">
        <v>1530</v>
      </c>
      <c r="BW39" s="635"/>
      <c r="BX39" s="635"/>
      <c r="BY39" s="635"/>
      <c r="BZ39" s="635"/>
      <c r="CA39" s="635"/>
      <c r="CB39" s="671"/>
      <c r="CD39" s="631" t="s">
        <v>329</v>
      </c>
      <c r="CE39" s="632"/>
      <c r="CF39" s="632"/>
      <c r="CG39" s="632"/>
      <c r="CH39" s="632"/>
      <c r="CI39" s="632"/>
      <c r="CJ39" s="632"/>
      <c r="CK39" s="632"/>
      <c r="CL39" s="632"/>
      <c r="CM39" s="632"/>
      <c r="CN39" s="632"/>
      <c r="CO39" s="632"/>
      <c r="CP39" s="632"/>
      <c r="CQ39" s="633"/>
      <c r="CR39" s="634">
        <v>310605</v>
      </c>
      <c r="CS39" s="647"/>
      <c r="CT39" s="647"/>
      <c r="CU39" s="647"/>
      <c r="CV39" s="647"/>
      <c r="CW39" s="647"/>
      <c r="CX39" s="647"/>
      <c r="CY39" s="648"/>
      <c r="CZ39" s="637">
        <v>5.4</v>
      </c>
      <c r="DA39" s="649"/>
      <c r="DB39" s="649"/>
      <c r="DC39" s="650"/>
      <c r="DD39" s="640">
        <v>271462</v>
      </c>
      <c r="DE39" s="647"/>
      <c r="DF39" s="647"/>
      <c r="DG39" s="647"/>
      <c r="DH39" s="647"/>
      <c r="DI39" s="647"/>
      <c r="DJ39" s="647"/>
      <c r="DK39" s="648"/>
      <c r="DL39" s="640" t="s">
        <v>122</v>
      </c>
      <c r="DM39" s="647"/>
      <c r="DN39" s="647"/>
      <c r="DO39" s="647"/>
      <c r="DP39" s="647"/>
      <c r="DQ39" s="647"/>
      <c r="DR39" s="647"/>
      <c r="DS39" s="647"/>
      <c r="DT39" s="647"/>
      <c r="DU39" s="647"/>
      <c r="DV39" s="648"/>
      <c r="DW39" s="637" t="s">
        <v>122</v>
      </c>
      <c r="DX39" s="649"/>
      <c r="DY39" s="649"/>
      <c r="DZ39" s="649"/>
      <c r="EA39" s="649"/>
      <c r="EB39" s="649"/>
      <c r="EC39" s="661"/>
    </row>
    <row r="40" spans="2:133" ht="11.25" customHeight="1" x14ac:dyDescent="0.15">
      <c r="B40" s="631" t="s">
        <v>330</v>
      </c>
      <c r="C40" s="632"/>
      <c r="D40" s="632"/>
      <c r="E40" s="632"/>
      <c r="F40" s="632"/>
      <c r="G40" s="632"/>
      <c r="H40" s="632"/>
      <c r="I40" s="632"/>
      <c r="J40" s="632"/>
      <c r="K40" s="632"/>
      <c r="L40" s="632"/>
      <c r="M40" s="632"/>
      <c r="N40" s="632"/>
      <c r="O40" s="632"/>
      <c r="P40" s="632"/>
      <c r="Q40" s="633"/>
      <c r="R40" s="634">
        <v>7900</v>
      </c>
      <c r="S40" s="635"/>
      <c r="T40" s="635"/>
      <c r="U40" s="635"/>
      <c r="V40" s="635"/>
      <c r="W40" s="635"/>
      <c r="X40" s="635"/>
      <c r="Y40" s="636"/>
      <c r="Z40" s="672">
        <v>0.1</v>
      </c>
      <c r="AA40" s="672"/>
      <c r="AB40" s="672"/>
      <c r="AC40" s="672"/>
      <c r="AD40" s="673" t="s">
        <v>122</v>
      </c>
      <c r="AE40" s="673"/>
      <c r="AF40" s="673"/>
      <c r="AG40" s="673"/>
      <c r="AH40" s="673"/>
      <c r="AI40" s="673"/>
      <c r="AJ40" s="673"/>
      <c r="AK40" s="673"/>
      <c r="AL40" s="637" t="s">
        <v>122</v>
      </c>
      <c r="AM40" s="638"/>
      <c r="AN40" s="638"/>
      <c r="AO40" s="674"/>
      <c r="AQ40" s="667" t="s">
        <v>331</v>
      </c>
      <c r="AR40" s="668"/>
      <c r="AS40" s="668"/>
      <c r="AT40" s="668"/>
      <c r="AU40" s="668"/>
      <c r="AV40" s="668"/>
      <c r="AW40" s="668"/>
      <c r="AX40" s="668"/>
      <c r="AY40" s="669"/>
      <c r="AZ40" s="634" t="s">
        <v>122</v>
      </c>
      <c r="BA40" s="635"/>
      <c r="BB40" s="635"/>
      <c r="BC40" s="635"/>
      <c r="BD40" s="647"/>
      <c r="BE40" s="647"/>
      <c r="BF40" s="670"/>
      <c r="BG40" s="675" t="s">
        <v>332</v>
      </c>
      <c r="BH40" s="676"/>
      <c r="BI40" s="676"/>
      <c r="BJ40" s="676"/>
      <c r="BK40" s="676"/>
      <c r="BL40" s="202"/>
      <c r="BM40" s="632" t="s">
        <v>333</v>
      </c>
      <c r="BN40" s="632"/>
      <c r="BO40" s="632"/>
      <c r="BP40" s="632"/>
      <c r="BQ40" s="632"/>
      <c r="BR40" s="632"/>
      <c r="BS40" s="632"/>
      <c r="BT40" s="632"/>
      <c r="BU40" s="633"/>
      <c r="BV40" s="634">
        <v>90</v>
      </c>
      <c r="BW40" s="635"/>
      <c r="BX40" s="635"/>
      <c r="BY40" s="635"/>
      <c r="BZ40" s="635"/>
      <c r="CA40" s="635"/>
      <c r="CB40" s="671"/>
      <c r="CD40" s="631" t="s">
        <v>334</v>
      </c>
      <c r="CE40" s="632"/>
      <c r="CF40" s="632"/>
      <c r="CG40" s="632"/>
      <c r="CH40" s="632"/>
      <c r="CI40" s="632"/>
      <c r="CJ40" s="632"/>
      <c r="CK40" s="632"/>
      <c r="CL40" s="632"/>
      <c r="CM40" s="632"/>
      <c r="CN40" s="632"/>
      <c r="CO40" s="632"/>
      <c r="CP40" s="632"/>
      <c r="CQ40" s="633"/>
      <c r="CR40" s="634">
        <v>92620</v>
      </c>
      <c r="CS40" s="635"/>
      <c r="CT40" s="635"/>
      <c r="CU40" s="635"/>
      <c r="CV40" s="635"/>
      <c r="CW40" s="635"/>
      <c r="CX40" s="635"/>
      <c r="CY40" s="636"/>
      <c r="CZ40" s="637">
        <v>1.6</v>
      </c>
      <c r="DA40" s="649"/>
      <c r="DB40" s="649"/>
      <c r="DC40" s="650"/>
      <c r="DD40" s="640" t="s">
        <v>122</v>
      </c>
      <c r="DE40" s="635"/>
      <c r="DF40" s="635"/>
      <c r="DG40" s="635"/>
      <c r="DH40" s="635"/>
      <c r="DI40" s="635"/>
      <c r="DJ40" s="635"/>
      <c r="DK40" s="636"/>
      <c r="DL40" s="640" t="s">
        <v>122</v>
      </c>
      <c r="DM40" s="635"/>
      <c r="DN40" s="635"/>
      <c r="DO40" s="635"/>
      <c r="DP40" s="635"/>
      <c r="DQ40" s="635"/>
      <c r="DR40" s="635"/>
      <c r="DS40" s="635"/>
      <c r="DT40" s="635"/>
      <c r="DU40" s="635"/>
      <c r="DV40" s="636"/>
      <c r="DW40" s="637" t="s">
        <v>122</v>
      </c>
      <c r="DX40" s="649"/>
      <c r="DY40" s="649"/>
      <c r="DZ40" s="649"/>
      <c r="EA40" s="649"/>
      <c r="EB40" s="649"/>
      <c r="EC40" s="661"/>
    </row>
    <row r="41" spans="2:133" ht="11.25" customHeight="1" x14ac:dyDescent="0.15">
      <c r="B41" s="615" t="s">
        <v>335</v>
      </c>
      <c r="C41" s="616"/>
      <c r="D41" s="616"/>
      <c r="E41" s="616"/>
      <c r="F41" s="616"/>
      <c r="G41" s="616"/>
      <c r="H41" s="616"/>
      <c r="I41" s="616"/>
      <c r="J41" s="616"/>
      <c r="K41" s="616"/>
      <c r="L41" s="616"/>
      <c r="M41" s="616"/>
      <c r="N41" s="616"/>
      <c r="O41" s="616"/>
      <c r="P41" s="616"/>
      <c r="Q41" s="617"/>
      <c r="R41" s="618">
        <v>6404936</v>
      </c>
      <c r="S41" s="659"/>
      <c r="T41" s="659"/>
      <c r="U41" s="659"/>
      <c r="V41" s="659"/>
      <c r="W41" s="659"/>
      <c r="X41" s="659"/>
      <c r="Y41" s="662"/>
      <c r="Z41" s="663">
        <v>100</v>
      </c>
      <c r="AA41" s="663"/>
      <c r="AB41" s="663"/>
      <c r="AC41" s="663"/>
      <c r="AD41" s="664">
        <v>3372258</v>
      </c>
      <c r="AE41" s="664"/>
      <c r="AF41" s="664"/>
      <c r="AG41" s="664"/>
      <c r="AH41" s="664"/>
      <c r="AI41" s="664"/>
      <c r="AJ41" s="664"/>
      <c r="AK41" s="664"/>
      <c r="AL41" s="621">
        <v>100</v>
      </c>
      <c r="AM41" s="665"/>
      <c r="AN41" s="665"/>
      <c r="AO41" s="666"/>
      <c r="AQ41" s="667" t="s">
        <v>336</v>
      </c>
      <c r="AR41" s="668"/>
      <c r="AS41" s="668"/>
      <c r="AT41" s="668"/>
      <c r="AU41" s="668"/>
      <c r="AV41" s="668"/>
      <c r="AW41" s="668"/>
      <c r="AX41" s="668"/>
      <c r="AY41" s="669"/>
      <c r="AZ41" s="634">
        <v>72578</v>
      </c>
      <c r="BA41" s="635"/>
      <c r="BB41" s="635"/>
      <c r="BC41" s="635"/>
      <c r="BD41" s="647"/>
      <c r="BE41" s="647"/>
      <c r="BF41" s="670"/>
      <c r="BG41" s="675"/>
      <c r="BH41" s="676"/>
      <c r="BI41" s="676"/>
      <c r="BJ41" s="676"/>
      <c r="BK41" s="676"/>
      <c r="BL41" s="202"/>
      <c r="BM41" s="632" t="s">
        <v>337</v>
      </c>
      <c r="BN41" s="632"/>
      <c r="BO41" s="632"/>
      <c r="BP41" s="632"/>
      <c r="BQ41" s="632"/>
      <c r="BR41" s="632"/>
      <c r="BS41" s="632"/>
      <c r="BT41" s="632"/>
      <c r="BU41" s="633"/>
      <c r="BV41" s="634">
        <v>1</v>
      </c>
      <c r="BW41" s="635"/>
      <c r="BX41" s="635"/>
      <c r="BY41" s="635"/>
      <c r="BZ41" s="635"/>
      <c r="CA41" s="635"/>
      <c r="CB41" s="671"/>
      <c r="CD41" s="631" t="s">
        <v>338</v>
      </c>
      <c r="CE41" s="632"/>
      <c r="CF41" s="632"/>
      <c r="CG41" s="632"/>
      <c r="CH41" s="632"/>
      <c r="CI41" s="632"/>
      <c r="CJ41" s="632"/>
      <c r="CK41" s="632"/>
      <c r="CL41" s="632"/>
      <c r="CM41" s="632"/>
      <c r="CN41" s="632"/>
      <c r="CO41" s="632"/>
      <c r="CP41" s="632"/>
      <c r="CQ41" s="633"/>
      <c r="CR41" s="634" t="s">
        <v>122</v>
      </c>
      <c r="CS41" s="647"/>
      <c r="CT41" s="647"/>
      <c r="CU41" s="647"/>
      <c r="CV41" s="647"/>
      <c r="CW41" s="647"/>
      <c r="CX41" s="647"/>
      <c r="CY41" s="648"/>
      <c r="CZ41" s="637" t="s">
        <v>122</v>
      </c>
      <c r="DA41" s="649"/>
      <c r="DB41" s="649"/>
      <c r="DC41" s="650"/>
      <c r="DD41" s="640" t="s">
        <v>122</v>
      </c>
      <c r="DE41" s="647"/>
      <c r="DF41" s="647"/>
      <c r="DG41" s="647"/>
      <c r="DH41" s="647"/>
      <c r="DI41" s="647"/>
      <c r="DJ41" s="647"/>
      <c r="DK41" s="648"/>
      <c r="DL41" s="641"/>
      <c r="DM41" s="642"/>
      <c r="DN41" s="642"/>
      <c r="DO41" s="642"/>
      <c r="DP41" s="642"/>
      <c r="DQ41" s="642"/>
      <c r="DR41" s="642"/>
      <c r="DS41" s="642"/>
      <c r="DT41" s="642"/>
      <c r="DU41" s="642"/>
      <c r="DV41" s="643"/>
      <c r="DW41" s="644"/>
      <c r="DX41" s="645"/>
      <c r="DY41" s="645"/>
      <c r="DZ41" s="645"/>
      <c r="EA41" s="645"/>
      <c r="EB41" s="645"/>
      <c r="EC41" s="646"/>
    </row>
    <row r="42" spans="2:133" ht="11.25" customHeight="1" x14ac:dyDescent="0.15">
      <c r="AQ42" s="679" t="s">
        <v>323</v>
      </c>
      <c r="AR42" s="680"/>
      <c r="AS42" s="680"/>
      <c r="AT42" s="680"/>
      <c r="AU42" s="680"/>
      <c r="AV42" s="680"/>
      <c r="AW42" s="680"/>
      <c r="AX42" s="680"/>
      <c r="AY42" s="681"/>
      <c r="AZ42" s="618">
        <v>245176</v>
      </c>
      <c r="BA42" s="659"/>
      <c r="BB42" s="659"/>
      <c r="BC42" s="659"/>
      <c r="BD42" s="619"/>
      <c r="BE42" s="619"/>
      <c r="BF42" s="682"/>
      <c r="BG42" s="677"/>
      <c r="BH42" s="678"/>
      <c r="BI42" s="678"/>
      <c r="BJ42" s="678"/>
      <c r="BK42" s="678"/>
      <c r="BL42" s="203"/>
      <c r="BM42" s="616" t="s">
        <v>339</v>
      </c>
      <c r="BN42" s="616"/>
      <c r="BO42" s="616"/>
      <c r="BP42" s="616"/>
      <c r="BQ42" s="616"/>
      <c r="BR42" s="616"/>
      <c r="BS42" s="616"/>
      <c r="BT42" s="616"/>
      <c r="BU42" s="617"/>
      <c r="BV42" s="618">
        <v>337</v>
      </c>
      <c r="BW42" s="659"/>
      <c r="BX42" s="659"/>
      <c r="BY42" s="659"/>
      <c r="BZ42" s="659"/>
      <c r="CA42" s="659"/>
      <c r="CB42" s="660"/>
      <c r="CD42" s="631" t="s">
        <v>340</v>
      </c>
      <c r="CE42" s="632"/>
      <c r="CF42" s="632"/>
      <c r="CG42" s="632"/>
      <c r="CH42" s="632"/>
      <c r="CI42" s="632"/>
      <c r="CJ42" s="632"/>
      <c r="CK42" s="632"/>
      <c r="CL42" s="632"/>
      <c r="CM42" s="632"/>
      <c r="CN42" s="632"/>
      <c r="CO42" s="632"/>
      <c r="CP42" s="632"/>
      <c r="CQ42" s="633"/>
      <c r="CR42" s="634">
        <v>948956</v>
      </c>
      <c r="CS42" s="647"/>
      <c r="CT42" s="647"/>
      <c r="CU42" s="647"/>
      <c r="CV42" s="647"/>
      <c r="CW42" s="647"/>
      <c r="CX42" s="647"/>
      <c r="CY42" s="648"/>
      <c r="CZ42" s="637">
        <v>16.5</v>
      </c>
      <c r="DA42" s="649"/>
      <c r="DB42" s="649"/>
      <c r="DC42" s="650"/>
      <c r="DD42" s="640">
        <v>233551</v>
      </c>
      <c r="DE42" s="647"/>
      <c r="DF42" s="647"/>
      <c r="DG42" s="647"/>
      <c r="DH42" s="647"/>
      <c r="DI42" s="647"/>
      <c r="DJ42" s="647"/>
      <c r="DK42" s="648"/>
      <c r="DL42" s="641"/>
      <c r="DM42" s="642"/>
      <c r="DN42" s="642"/>
      <c r="DO42" s="642"/>
      <c r="DP42" s="642"/>
      <c r="DQ42" s="642"/>
      <c r="DR42" s="642"/>
      <c r="DS42" s="642"/>
      <c r="DT42" s="642"/>
      <c r="DU42" s="642"/>
      <c r="DV42" s="643"/>
      <c r="DW42" s="644"/>
      <c r="DX42" s="645"/>
      <c r="DY42" s="645"/>
      <c r="DZ42" s="645"/>
      <c r="EA42" s="645"/>
      <c r="EB42" s="645"/>
      <c r="EC42" s="646"/>
    </row>
    <row r="43" spans="2:133" ht="11.25" customHeight="1" x14ac:dyDescent="0.15">
      <c r="B43" s="196" t="s">
        <v>341</v>
      </c>
      <c r="CD43" s="631" t="s">
        <v>342</v>
      </c>
      <c r="CE43" s="632"/>
      <c r="CF43" s="632"/>
      <c r="CG43" s="632"/>
      <c r="CH43" s="632"/>
      <c r="CI43" s="632"/>
      <c r="CJ43" s="632"/>
      <c r="CK43" s="632"/>
      <c r="CL43" s="632"/>
      <c r="CM43" s="632"/>
      <c r="CN43" s="632"/>
      <c r="CO43" s="632"/>
      <c r="CP43" s="632"/>
      <c r="CQ43" s="633"/>
      <c r="CR43" s="634" t="s">
        <v>122</v>
      </c>
      <c r="CS43" s="647"/>
      <c r="CT43" s="647"/>
      <c r="CU43" s="647"/>
      <c r="CV43" s="647"/>
      <c r="CW43" s="647"/>
      <c r="CX43" s="647"/>
      <c r="CY43" s="648"/>
      <c r="CZ43" s="637" t="s">
        <v>122</v>
      </c>
      <c r="DA43" s="649"/>
      <c r="DB43" s="649"/>
      <c r="DC43" s="650"/>
      <c r="DD43" s="640" t="s">
        <v>122</v>
      </c>
      <c r="DE43" s="647"/>
      <c r="DF43" s="647"/>
      <c r="DG43" s="647"/>
      <c r="DH43" s="647"/>
      <c r="DI43" s="647"/>
      <c r="DJ43" s="647"/>
      <c r="DK43" s="648"/>
      <c r="DL43" s="641"/>
      <c r="DM43" s="642"/>
      <c r="DN43" s="642"/>
      <c r="DO43" s="642"/>
      <c r="DP43" s="642"/>
      <c r="DQ43" s="642"/>
      <c r="DR43" s="642"/>
      <c r="DS43" s="642"/>
      <c r="DT43" s="642"/>
      <c r="DU43" s="642"/>
      <c r="DV43" s="643"/>
      <c r="DW43" s="644"/>
      <c r="DX43" s="645"/>
      <c r="DY43" s="645"/>
      <c r="DZ43" s="645"/>
      <c r="EA43" s="645"/>
      <c r="EB43" s="645"/>
      <c r="EC43" s="646"/>
    </row>
    <row r="44" spans="2:133" ht="11.25" customHeight="1" x14ac:dyDescent="0.15">
      <c r="B44" s="651" t="s">
        <v>343</v>
      </c>
      <c r="C44" s="651"/>
      <c r="D44" s="651"/>
      <c r="E44" s="651"/>
      <c r="F44" s="651"/>
      <c r="G44" s="651"/>
      <c r="H44" s="651"/>
      <c r="I44" s="651"/>
      <c r="J44" s="651"/>
      <c r="K44" s="651"/>
      <c r="L44" s="651"/>
      <c r="M44" s="651"/>
      <c r="N44" s="651"/>
      <c r="O44" s="651"/>
      <c r="P44" s="651"/>
      <c r="Q44" s="651"/>
      <c r="R44" s="651"/>
      <c r="S44" s="651"/>
      <c r="T44" s="651"/>
      <c r="U44" s="651"/>
      <c r="V44" s="651"/>
      <c r="W44" s="651"/>
      <c r="X44" s="651"/>
      <c r="Y44" s="651"/>
      <c r="Z44" s="651"/>
      <c r="AA44" s="651"/>
      <c r="AB44" s="651"/>
      <c r="AC44" s="651"/>
      <c r="AD44" s="651"/>
      <c r="AE44" s="651"/>
      <c r="AF44" s="651"/>
      <c r="AG44" s="651"/>
      <c r="AH44" s="651"/>
      <c r="AI44" s="651"/>
      <c r="AJ44" s="651"/>
      <c r="AK44" s="651"/>
      <c r="AL44" s="651"/>
      <c r="AM44" s="651"/>
      <c r="AN44" s="651"/>
      <c r="AO44" s="651"/>
      <c r="AP44" s="651"/>
      <c r="AQ44" s="651"/>
      <c r="AR44" s="651"/>
      <c r="AS44" s="651"/>
      <c r="AT44" s="651"/>
      <c r="AU44" s="651"/>
      <c r="AV44" s="651"/>
      <c r="AW44" s="651"/>
      <c r="AX44" s="651"/>
      <c r="AY44" s="651"/>
      <c r="AZ44" s="651"/>
      <c r="BA44" s="651"/>
      <c r="BB44" s="651"/>
      <c r="BC44" s="651"/>
      <c r="BD44" s="651"/>
      <c r="BE44" s="651"/>
      <c r="BF44" s="651"/>
      <c r="BG44" s="651"/>
      <c r="BH44" s="651"/>
      <c r="BI44" s="651"/>
      <c r="BJ44" s="651"/>
      <c r="BK44" s="651"/>
      <c r="BL44" s="651"/>
      <c r="BM44" s="651"/>
      <c r="BN44" s="651"/>
      <c r="BO44" s="651"/>
      <c r="BP44" s="651"/>
      <c r="BQ44" s="651"/>
      <c r="BR44" s="651"/>
      <c r="BS44" s="651"/>
      <c r="BT44" s="651"/>
      <c r="BU44" s="651"/>
      <c r="BV44" s="651"/>
      <c r="BW44" s="651"/>
      <c r="BX44" s="651"/>
      <c r="BY44" s="651"/>
      <c r="BZ44" s="651"/>
      <c r="CA44" s="651"/>
      <c r="CB44" s="651"/>
      <c r="CC44" s="652"/>
      <c r="CD44" s="653" t="s">
        <v>292</v>
      </c>
      <c r="CE44" s="654"/>
      <c r="CF44" s="631" t="s">
        <v>344</v>
      </c>
      <c r="CG44" s="632"/>
      <c r="CH44" s="632"/>
      <c r="CI44" s="632"/>
      <c r="CJ44" s="632"/>
      <c r="CK44" s="632"/>
      <c r="CL44" s="632"/>
      <c r="CM44" s="632"/>
      <c r="CN44" s="632"/>
      <c r="CO44" s="632"/>
      <c r="CP44" s="632"/>
      <c r="CQ44" s="633"/>
      <c r="CR44" s="634">
        <v>933294</v>
      </c>
      <c r="CS44" s="635"/>
      <c r="CT44" s="635"/>
      <c r="CU44" s="635"/>
      <c r="CV44" s="635"/>
      <c r="CW44" s="635"/>
      <c r="CX44" s="635"/>
      <c r="CY44" s="636"/>
      <c r="CZ44" s="637">
        <v>16.2</v>
      </c>
      <c r="DA44" s="638"/>
      <c r="DB44" s="638"/>
      <c r="DC44" s="639"/>
      <c r="DD44" s="640">
        <v>228775</v>
      </c>
      <c r="DE44" s="635"/>
      <c r="DF44" s="635"/>
      <c r="DG44" s="635"/>
      <c r="DH44" s="635"/>
      <c r="DI44" s="635"/>
      <c r="DJ44" s="635"/>
      <c r="DK44" s="636"/>
      <c r="DL44" s="641"/>
      <c r="DM44" s="642"/>
      <c r="DN44" s="642"/>
      <c r="DO44" s="642"/>
      <c r="DP44" s="642"/>
      <c r="DQ44" s="642"/>
      <c r="DR44" s="642"/>
      <c r="DS44" s="642"/>
      <c r="DT44" s="642"/>
      <c r="DU44" s="642"/>
      <c r="DV44" s="643"/>
      <c r="DW44" s="644"/>
      <c r="DX44" s="645"/>
      <c r="DY44" s="645"/>
      <c r="DZ44" s="645"/>
      <c r="EA44" s="645"/>
      <c r="EB44" s="645"/>
      <c r="EC44" s="646"/>
    </row>
    <row r="45" spans="2:133" ht="11.25" customHeight="1" x14ac:dyDescent="0.15">
      <c r="B45" s="651" t="s">
        <v>345</v>
      </c>
      <c r="C45" s="651"/>
      <c r="D45" s="651"/>
      <c r="E45" s="651"/>
      <c r="F45" s="651"/>
      <c r="G45" s="651"/>
      <c r="H45" s="651"/>
      <c r="I45" s="651"/>
      <c r="J45" s="651"/>
      <c r="K45" s="651"/>
      <c r="L45" s="651"/>
      <c r="M45" s="651"/>
      <c r="N45" s="651"/>
      <c r="O45" s="651"/>
      <c r="P45" s="651"/>
      <c r="Q45" s="651"/>
      <c r="R45" s="651"/>
      <c r="S45" s="651"/>
      <c r="T45" s="651"/>
      <c r="U45" s="651"/>
      <c r="V45" s="651"/>
      <c r="W45" s="651"/>
      <c r="X45" s="651"/>
      <c r="Y45" s="651"/>
      <c r="Z45" s="651"/>
      <c r="AA45" s="651"/>
      <c r="AB45" s="651"/>
      <c r="AC45" s="651"/>
      <c r="AD45" s="651"/>
      <c r="AE45" s="651"/>
      <c r="AF45" s="651"/>
      <c r="AG45" s="651"/>
      <c r="AH45" s="651"/>
      <c r="AI45" s="651"/>
      <c r="AJ45" s="651"/>
      <c r="AK45" s="651"/>
      <c r="AL45" s="651"/>
      <c r="AM45" s="651"/>
      <c r="AN45" s="651"/>
      <c r="AO45" s="651"/>
      <c r="AP45" s="651"/>
      <c r="AQ45" s="651"/>
      <c r="AR45" s="651"/>
      <c r="AS45" s="651"/>
      <c r="AT45" s="651"/>
      <c r="AU45" s="651"/>
      <c r="AV45" s="651"/>
      <c r="AW45" s="651"/>
      <c r="AX45" s="651"/>
      <c r="AY45" s="651"/>
      <c r="AZ45" s="651"/>
      <c r="BA45" s="651"/>
      <c r="BB45" s="651"/>
      <c r="BC45" s="651"/>
      <c r="BD45" s="651"/>
      <c r="BE45" s="651"/>
      <c r="BF45" s="651"/>
      <c r="BG45" s="651"/>
      <c r="BH45" s="651"/>
      <c r="BI45" s="651"/>
      <c r="BJ45" s="651"/>
      <c r="BK45" s="651"/>
      <c r="BL45" s="651"/>
      <c r="BM45" s="651"/>
      <c r="BN45" s="651"/>
      <c r="BO45" s="651"/>
      <c r="BP45" s="651"/>
      <c r="BQ45" s="651"/>
      <c r="BR45" s="651"/>
      <c r="BS45" s="651"/>
      <c r="BT45" s="651"/>
      <c r="BU45" s="651"/>
      <c r="BV45" s="651"/>
      <c r="BW45" s="651"/>
      <c r="BX45" s="651"/>
      <c r="BY45" s="651"/>
      <c r="BZ45" s="651"/>
      <c r="CA45" s="651"/>
      <c r="CB45" s="651"/>
      <c r="CC45" s="652"/>
      <c r="CD45" s="655"/>
      <c r="CE45" s="656"/>
      <c r="CF45" s="631" t="s">
        <v>346</v>
      </c>
      <c r="CG45" s="632"/>
      <c r="CH45" s="632"/>
      <c r="CI45" s="632"/>
      <c r="CJ45" s="632"/>
      <c r="CK45" s="632"/>
      <c r="CL45" s="632"/>
      <c r="CM45" s="632"/>
      <c r="CN45" s="632"/>
      <c r="CO45" s="632"/>
      <c r="CP45" s="632"/>
      <c r="CQ45" s="633"/>
      <c r="CR45" s="634">
        <v>75291</v>
      </c>
      <c r="CS45" s="647"/>
      <c r="CT45" s="647"/>
      <c r="CU45" s="647"/>
      <c r="CV45" s="647"/>
      <c r="CW45" s="647"/>
      <c r="CX45" s="647"/>
      <c r="CY45" s="648"/>
      <c r="CZ45" s="637">
        <v>1.3</v>
      </c>
      <c r="DA45" s="649"/>
      <c r="DB45" s="649"/>
      <c r="DC45" s="650"/>
      <c r="DD45" s="640">
        <v>21496</v>
      </c>
      <c r="DE45" s="647"/>
      <c r="DF45" s="647"/>
      <c r="DG45" s="647"/>
      <c r="DH45" s="647"/>
      <c r="DI45" s="647"/>
      <c r="DJ45" s="647"/>
      <c r="DK45" s="648"/>
      <c r="DL45" s="641"/>
      <c r="DM45" s="642"/>
      <c r="DN45" s="642"/>
      <c r="DO45" s="642"/>
      <c r="DP45" s="642"/>
      <c r="DQ45" s="642"/>
      <c r="DR45" s="642"/>
      <c r="DS45" s="642"/>
      <c r="DT45" s="642"/>
      <c r="DU45" s="642"/>
      <c r="DV45" s="643"/>
      <c r="DW45" s="644"/>
      <c r="DX45" s="645"/>
      <c r="DY45" s="645"/>
      <c r="DZ45" s="645"/>
      <c r="EA45" s="645"/>
      <c r="EB45" s="645"/>
      <c r="EC45" s="646"/>
    </row>
    <row r="46" spans="2:133" ht="11.25" customHeight="1" x14ac:dyDescent="0.15">
      <c r="B46" s="207"/>
      <c r="CD46" s="655"/>
      <c r="CE46" s="656"/>
      <c r="CF46" s="631" t="s">
        <v>347</v>
      </c>
      <c r="CG46" s="632"/>
      <c r="CH46" s="632"/>
      <c r="CI46" s="632"/>
      <c r="CJ46" s="632"/>
      <c r="CK46" s="632"/>
      <c r="CL46" s="632"/>
      <c r="CM46" s="632"/>
      <c r="CN46" s="632"/>
      <c r="CO46" s="632"/>
      <c r="CP46" s="632"/>
      <c r="CQ46" s="633"/>
      <c r="CR46" s="634">
        <v>842382</v>
      </c>
      <c r="CS46" s="635"/>
      <c r="CT46" s="635"/>
      <c r="CU46" s="635"/>
      <c r="CV46" s="635"/>
      <c r="CW46" s="635"/>
      <c r="CX46" s="635"/>
      <c r="CY46" s="636"/>
      <c r="CZ46" s="637">
        <v>14.6</v>
      </c>
      <c r="DA46" s="638"/>
      <c r="DB46" s="638"/>
      <c r="DC46" s="639"/>
      <c r="DD46" s="640">
        <v>201158</v>
      </c>
      <c r="DE46" s="635"/>
      <c r="DF46" s="635"/>
      <c r="DG46" s="635"/>
      <c r="DH46" s="635"/>
      <c r="DI46" s="635"/>
      <c r="DJ46" s="635"/>
      <c r="DK46" s="636"/>
      <c r="DL46" s="641"/>
      <c r="DM46" s="642"/>
      <c r="DN46" s="642"/>
      <c r="DO46" s="642"/>
      <c r="DP46" s="642"/>
      <c r="DQ46" s="642"/>
      <c r="DR46" s="642"/>
      <c r="DS46" s="642"/>
      <c r="DT46" s="642"/>
      <c r="DU46" s="642"/>
      <c r="DV46" s="643"/>
      <c r="DW46" s="644"/>
      <c r="DX46" s="645"/>
      <c r="DY46" s="645"/>
      <c r="DZ46" s="645"/>
      <c r="EA46" s="645"/>
      <c r="EB46" s="645"/>
      <c r="EC46" s="646"/>
    </row>
    <row r="47" spans="2:133" ht="11.25" customHeight="1" x14ac:dyDescent="0.15">
      <c r="B47" s="207"/>
      <c r="CD47" s="655"/>
      <c r="CE47" s="656"/>
      <c r="CF47" s="631" t="s">
        <v>348</v>
      </c>
      <c r="CG47" s="632"/>
      <c r="CH47" s="632"/>
      <c r="CI47" s="632"/>
      <c r="CJ47" s="632"/>
      <c r="CK47" s="632"/>
      <c r="CL47" s="632"/>
      <c r="CM47" s="632"/>
      <c r="CN47" s="632"/>
      <c r="CO47" s="632"/>
      <c r="CP47" s="632"/>
      <c r="CQ47" s="633"/>
      <c r="CR47" s="634">
        <v>15662</v>
      </c>
      <c r="CS47" s="647"/>
      <c r="CT47" s="647"/>
      <c r="CU47" s="647"/>
      <c r="CV47" s="647"/>
      <c r="CW47" s="647"/>
      <c r="CX47" s="647"/>
      <c r="CY47" s="648"/>
      <c r="CZ47" s="637">
        <v>0.3</v>
      </c>
      <c r="DA47" s="649"/>
      <c r="DB47" s="649"/>
      <c r="DC47" s="650"/>
      <c r="DD47" s="640">
        <v>4776</v>
      </c>
      <c r="DE47" s="647"/>
      <c r="DF47" s="647"/>
      <c r="DG47" s="647"/>
      <c r="DH47" s="647"/>
      <c r="DI47" s="647"/>
      <c r="DJ47" s="647"/>
      <c r="DK47" s="648"/>
      <c r="DL47" s="641"/>
      <c r="DM47" s="642"/>
      <c r="DN47" s="642"/>
      <c r="DO47" s="642"/>
      <c r="DP47" s="642"/>
      <c r="DQ47" s="642"/>
      <c r="DR47" s="642"/>
      <c r="DS47" s="642"/>
      <c r="DT47" s="642"/>
      <c r="DU47" s="642"/>
      <c r="DV47" s="643"/>
      <c r="DW47" s="644"/>
      <c r="DX47" s="645"/>
      <c r="DY47" s="645"/>
      <c r="DZ47" s="645"/>
      <c r="EA47" s="645"/>
      <c r="EB47" s="645"/>
      <c r="EC47" s="646"/>
    </row>
    <row r="48" spans="2:133" x14ac:dyDescent="0.15">
      <c r="B48" s="207"/>
      <c r="CD48" s="657"/>
      <c r="CE48" s="658"/>
      <c r="CF48" s="631" t="s">
        <v>349</v>
      </c>
      <c r="CG48" s="632"/>
      <c r="CH48" s="632"/>
      <c r="CI48" s="632"/>
      <c r="CJ48" s="632"/>
      <c r="CK48" s="632"/>
      <c r="CL48" s="632"/>
      <c r="CM48" s="632"/>
      <c r="CN48" s="632"/>
      <c r="CO48" s="632"/>
      <c r="CP48" s="632"/>
      <c r="CQ48" s="633"/>
      <c r="CR48" s="634" t="s">
        <v>122</v>
      </c>
      <c r="CS48" s="635"/>
      <c r="CT48" s="635"/>
      <c r="CU48" s="635"/>
      <c r="CV48" s="635"/>
      <c r="CW48" s="635"/>
      <c r="CX48" s="635"/>
      <c r="CY48" s="636"/>
      <c r="CZ48" s="637" t="s">
        <v>122</v>
      </c>
      <c r="DA48" s="638"/>
      <c r="DB48" s="638"/>
      <c r="DC48" s="639"/>
      <c r="DD48" s="640" t="s">
        <v>122</v>
      </c>
      <c r="DE48" s="635"/>
      <c r="DF48" s="635"/>
      <c r="DG48" s="635"/>
      <c r="DH48" s="635"/>
      <c r="DI48" s="635"/>
      <c r="DJ48" s="635"/>
      <c r="DK48" s="636"/>
      <c r="DL48" s="641"/>
      <c r="DM48" s="642"/>
      <c r="DN48" s="642"/>
      <c r="DO48" s="642"/>
      <c r="DP48" s="642"/>
      <c r="DQ48" s="642"/>
      <c r="DR48" s="642"/>
      <c r="DS48" s="642"/>
      <c r="DT48" s="642"/>
      <c r="DU48" s="642"/>
      <c r="DV48" s="643"/>
      <c r="DW48" s="644"/>
      <c r="DX48" s="645"/>
      <c r="DY48" s="645"/>
      <c r="DZ48" s="645"/>
      <c r="EA48" s="645"/>
      <c r="EB48" s="645"/>
      <c r="EC48" s="646"/>
    </row>
    <row r="49" spans="2:133" ht="11.25" customHeight="1" x14ac:dyDescent="0.15">
      <c r="B49" s="207"/>
      <c r="CD49" s="615" t="s">
        <v>350</v>
      </c>
      <c r="CE49" s="616"/>
      <c r="CF49" s="616"/>
      <c r="CG49" s="616"/>
      <c r="CH49" s="616"/>
      <c r="CI49" s="616"/>
      <c r="CJ49" s="616"/>
      <c r="CK49" s="616"/>
      <c r="CL49" s="616"/>
      <c r="CM49" s="616"/>
      <c r="CN49" s="616"/>
      <c r="CO49" s="616"/>
      <c r="CP49" s="616"/>
      <c r="CQ49" s="617"/>
      <c r="CR49" s="618">
        <v>5763567</v>
      </c>
      <c r="CS49" s="619"/>
      <c r="CT49" s="619"/>
      <c r="CU49" s="619"/>
      <c r="CV49" s="619"/>
      <c r="CW49" s="619"/>
      <c r="CX49" s="619"/>
      <c r="CY49" s="620"/>
      <c r="CZ49" s="621">
        <v>100</v>
      </c>
      <c r="DA49" s="622"/>
      <c r="DB49" s="622"/>
      <c r="DC49" s="623"/>
      <c r="DD49" s="624">
        <v>3901815</v>
      </c>
      <c r="DE49" s="619"/>
      <c r="DF49" s="619"/>
      <c r="DG49" s="619"/>
      <c r="DH49" s="619"/>
      <c r="DI49" s="619"/>
      <c r="DJ49" s="619"/>
      <c r="DK49" s="620"/>
      <c r="DL49" s="625"/>
      <c r="DM49" s="626"/>
      <c r="DN49" s="626"/>
      <c r="DO49" s="626"/>
      <c r="DP49" s="626"/>
      <c r="DQ49" s="626"/>
      <c r="DR49" s="626"/>
      <c r="DS49" s="626"/>
      <c r="DT49" s="626"/>
      <c r="DU49" s="626"/>
      <c r="DV49" s="627"/>
      <c r="DW49" s="628"/>
      <c r="DX49" s="629"/>
      <c r="DY49" s="629"/>
      <c r="DZ49" s="629"/>
      <c r="EA49" s="629"/>
      <c r="EB49" s="629"/>
      <c r="EC49" s="630"/>
    </row>
  </sheetData>
  <sheetProtection algorithmName="SHA-512" hashValue="BQYPl0Qt8So4rTsE/QlQGr2R6CwfHMhC1Bgmgs3CsDBkXIhlDcCZabuTc6wgP7DyLUA38OSAyPhrvcfhn3Zt2w==" saltValue="hmHOAqxxBuozbnEpi0PPn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topLeftCell="A55" zoomScale="70" zoomScaleNormal="25" zoomScaleSheetLayoutView="70" workbookViewId="0">
      <selection activeCell="AK84" sqref="AK84:AO84"/>
    </sheetView>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103" t="s">
        <v>351</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104" t="s">
        <v>352</v>
      </c>
      <c r="DK2" s="1105"/>
      <c r="DL2" s="1105"/>
      <c r="DM2" s="1105"/>
      <c r="DN2" s="1105"/>
      <c r="DO2" s="1106"/>
      <c r="DP2" s="210"/>
      <c r="DQ2" s="1104" t="s">
        <v>353</v>
      </c>
      <c r="DR2" s="1105"/>
      <c r="DS2" s="1105"/>
      <c r="DT2" s="1105"/>
      <c r="DU2" s="1105"/>
      <c r="DV2" s="1105"/>
      <c r="DW2" s="1105"/>
      <c r="DX2" s="1105"/>
      <c r="DY2" s="1105"/>
      <c r="DZ2" s="1106"/>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72" t="s">
        <v>354</v>
      </c>
      <c r="B4" s="1072"/>
      <c r="C4" s="1072"/>
      <c r="D4" s="1072"/>
      <c r="E4" s="1072"/>
      <c r="F4" s="1072"/>
      <c r="G4" s="1072"/>
      <c r="H4" s="1072"/>
      <c r="I4" s="1072"/>
      <c r="J4" s="1072"/>
      <c r="K4" s="1072"/>
      <c r="L4" s="1072"/>
      <c r="M4" s="1072"/>
      <c r="N4" s="1072"/>
      <c r="O4" s="1072"/>
      <c r="P4" s="1072"/>
      <c r="Q4" s="1072"/>
      <c r="R4" s="1072"/>
      <c r="S4" s="1072"/>
      <c r="T4" s="1072"/>
      <c r="U4" s="1072"/>
      <c r="V4" s="1072"/>
      <c r="W4" s="1072"/>
      <c r="X4" s="1072"/>
      <c r="Y4" s="1072"/>
      <c r="Z4" s="1072"/>
      <c r="AA4" s="1072"/>
      <c r="AB4" s="1072"/>
      <c r="AC4" s="1072"/>
      <c r="AD4" s="1072"/>
      <c r="AE4" s="1072"/>
      <c r="AF4" s="1072"/>
      <c r="AG4" s="1072"/>
      <c r="AH4" s="1072"/>
      <c r="AI4" s="1072"/>
      <c r="AJ4" s="1072"/>
      <c r="AK4" s="1072"/>
      <c r="AL4" s="1072"/>
      <c r="AM4" s="1072"/>
      <c r="AN4" s="1072"/>
      <c r="AO4" s="1072"/>
      <c r="AP4" s="1072"/>
      <c r="AQ4" s="1072"/>
      <c r="AR4" s="1072"/>
      <c r="AS4" s="1072"/>
      <c r="AT4" s="1072"/>
      <c r="AU4" s="1072"/>
      <c r="AV4" s="1072"/>
      <c r="AW4" s="1072"/>
      <c r="AX4" s="1072"/>
      <c r="AY4" s="1072"/>
      <c r="AZ4" s="214"/>
      <c r="BA4" s="214"/>
      <c r="BB4" s="214"/>
      <c r="BC4" s="214"/>
      <c r="BD4" s="214"/>
      <c r="BE4" s="215"/>
      <c r="BF4" s="215"/>
      <c r="BG4" s="215"/>
      <c r="BH4" s="215"/>
      <c r="BI4" s="215"/>
      <c r="BJ4" s="215"/>
      <c r="BK4" s="215"/>
      <c r="BL4" s="215"/>
      <c r="BM4" s="215"/>
      <c r="BN4" s="215"/>
      <c r="BO4" s="215"/>
      <c r="BP4" s="215"/>
      <c r="BQ4" s="743" t="s">
        <v>355</v>
      </c>
      <c r="BR4" s="743"/>
      <c r="BS4" s="743"/>
      <c r="BT4" s="743"/>
      <c r="BU4" s="743"/>
      <c r="BV4" s="743"/>
      <c r="BW4" s="743"/>
      <c r="BX4" s="743"/>
      <c r="BY4" s="743"/>
      <c r="BZ4" s="743"/>
      <c r="CA4" s="743"/>
      <c r="CB4" s="743"/>
      <c r="CC4" s="743"/>
      <c r="CD4" s="743"/>
      <c r="CE4" s="743"/>
      <c r="CF4" s="743"/>
      <c r="CG4" s="743"/>
      <c r="CH4" s="743"/>
      <c r="CI4" s="743"/>
      <c r="CJ4" s="743"/>
      <c r="CK4" s="743"/>
      <c r="CL4" s="743"/>
      <c r="CM4" s="743"/>
      <c r="CN4" s="743"/>
      <c r="CO4" s="743"/>
      <c r="CP4" s="743"/>
      <c r="CQ4" s="743"/>
      <c r="CR4" s="743"/>
      <c r="CS4" s="743"/>
      <c r="CT4" s="743"/>
      <c r="CU4" s="743"/>
      <c r="CV4" s="743"/>
      <c r="CW4" s="743"/>
      <c r="CX4" s="743"/>
      <c r="CY4" s="743"/>
      <c r="CZ4" s="743"/>
      <c r="DA4" s="743"/>
      <c r="DB4" s="743"/>
      <c r="DC4" s="743"/>
      <c r="DD4" s="743"/>
      <c r="DE4" s="743"/>
      <c r="DF4" s="743"/>
      <c r="DG4" s="743"/>
      <c r="DH4" s="743"/>
      <c r="DI4" s="743"/>
      <c r="DJ4" s="743"/>
      <c r="DK4" s="743"/>
      <c r="DL4" s="743"/>
      <c r="DM4" s="743"/>
      <c r="DN4" s="743"/>
      <c r="DO4" s="743"/>
      <c r="DP4" s="743"/>
      <c r="DQ4" s="743"/>
      <c r="DR4" s="743"/>
      <c r="DS4" s="743"/>
      <c r="DT4" s="743"/>
      <c r="DU4" s="743"/>
      <c r="DV4" s="743"/>
      <c r="DW4" s="743"/>
      <c r="DX4" s="743"/>
      <c r="DY4" s="743"/>
      <c r="DZ4" s="743"/>
      <c r="EA4" s="217"/>
    </row>
    <row r="5" spans="1:131" s="218" customFormat="1" ht="26.25" customHeight="1" x14ac:dyDescent="0.15">
      <c r="A5" s="1008" t="s">
        <v>356</v>
      </c>
      <c r="B5" s="1009"/>
      <c r="C5" s="1009"/>
      <c r="D5" s="1009"/>
      <c r="E5" s="1009"/>
      <c r="F5" s="1009"/>
      <c r="G5" s="1009"/>
      <c r="H5" s="1009"/>
      <c r="I5" s="1009"/>
      <c r="J5" s="1009"/>
      <c r="K5" s="1009"/>
      <c r="L5" s="1009"/>
      <c r="M5" s="1009"/>
      <c r="N5" s="1009"/>
      <c r="O5" s="1009"/>
      <c r="P5" s="1010"/>
      <c r="Q5" s="1014" t="s">
        <v>357</v>
      </c>
      <c r="R5" s="1015"/>
      <c r="S5" s="1015"/>
      <c r="T5" s="1015"/>
      <c r="U5" s="1016"/>
      <c r="V5" s="1014" t="s">
        <v>358</v>
      </c>
      <c r="W5" s="1015"/>
      <c r="X5" s="1015"/>
      <c r="Y5" s="1015"/>
      <c r="Z5" s="1016"/>
      <c r="AA5" s="1014" t="s">
        <v>359</v>
      </c>
      <c r="AB5" s="1015"/>
      <c r="AC5" s="1015"/>
      <c r="AD5" s="1015"/>
      <c r="AE5" s="1015"/>
      <c r="AF5" s="1107" t="s">
        <v>360</v>
      </c>
      <c r="AG5" s="1015"/>
      <c r="AH5" s="1015"/>
      <c r="AI5" s="1015"/>
      <c r="AJ5" s="1028"/>
      <c r="AK5" s="1015" t="s">
        <v>361</v>
      </c>
      <c r="AL5" s="1015"/>
      <c r="AM5" s="1015"/>
      <c r="AN5" s="1015"/>
      <c r="AO5" s="1016"/>
      <c r="AP5" s="1014" t="s">
        <v>362</v>
      </c>
      <c r="AQ5" s="1015"/>
      <c r="AR5" s="1015"/>
      <c r="AS5" s="1015"/>
      <c r="AT5" s="1016"/>
      <c r="AU5" s="1014" t="s">
        <v>363</v>
      </c>
      <c r="AV5" s="1015"/>
      <c r="AW5" s="1015"/>
      <c r="AX5" s="1015"/>
      <c r="AY5" s="1028"/>
      <c r="AZ5" s="214"/>
      <c r="BA5" s="214"/>
      <c r="BB5" s="214"/>
      <c r="BC5" s="214"/>
      <c r="BD5" s="214"/>
      <c r="BE5" s="215"/>
      <c r="BF5" s="215"/>
      <c r="BG5" s="215"/>
      <c r="BH5" s="215"/>
      <c r="BI5" s="215"/>
      <c r="BJ5" s="215"/>
      <c r="BK5" s="215"/>
      <c r="BL5" s="215"/>
      <c r="BM5" s="215"/>
      <c r="BN5" s="215"/>
      <c r="BO5" s="215"/>
      <c r="BP5" s="215"/>
      <c r="BQ5" s="1008" t="s">
        <v>364</v>
      </c>
      <c r="BR5" s="1009"/>
      <c r="BS5" s="1009"/>
      <c r="BT5" s="1009"/>
      <c r="BU5" s="1009"/>
      <c r="BV5" s="1009"/>
      <c r="BW5" s="1009"/>
      <c r="BX5" s="1009"/>
      <c r="BY5" s="1009"/>
      <c r="BZ5" s="1009"/>
      <c r="CA5" s="1009"/>
      <c r="CB5" s="1009"/>
      <c r="CC5" s="1009"/>
      <c r="CD5" s="1009"/>
      <c r="CE5" s="1009"/>
      <c r="CF5" s="1009"/>
      <c r="CG5" s="1010"/>
      <c r="CH5" s="1014" t="s">
        <v>365</v>
      </c>
      <c r="CI5" s="1015"/>
      <c r="CJ5" s="1015"/>
      <c r="CK5" s="1015"/>
      <c r="CL5" s="1016"/>
      <c r="CM5" s="1014" t="s">
        <v>366</v>
      </c>
      <c r="CN5" s="1015"/>
      <c r="CO5" s="1015"/>
      <c r="CP5" s="1015"/>
      <c r="CQ5" s="1016"/>
      <c r="CR5" s="1014" t="s">
        <v>367</v>
      </c>
      <c r="CS5" s="1015"/>
      <c r="CT5" s="1015"/>
      <c r="CU5" s="1015"/>
      <c r="CV5" s="1016"/>
      <c r="CW5" s="1014" t="s">
        <v>368</v>
      </c>
      <c r="CX5" s="1015"/>
      <c r="CY5" s="1015"/>
      <c r="CZ5" s="1015"/>
      <c r="DA5" s="1016"/>
      <c r="DB5" s="1014" t="s">
        <v>369</v>
      </c>
      <c r="DC5" s="1015"/>
      <c r="DD5" s="1015"/>
      <c r="DE5" s="1015"/>
      <c r="DF5" s="1016"/>
      <c r="DG5" s="1097" t="s">
        <v>370</v>
      </c>
      <c r="DH5" s="1098"/>
      <c r="DI5" s="1098"/>
      <c r="DJ5" s="1098"/>
      <c r="DK5" s="1099"/>
      <c r="DL5" s="1097" t="s">
        <v>371</v>
      </c>
      <c r="DM5" s="1098"/>
      <c r="DN5" s="1098"/>
      <c r="DO5" s="1098"/>
      <c r="DP5" s="1099"/>
      <c r="DQ5" s="1014" t="s">
        <v>372</v>
      </c>
      <c r="DR5" s="1015"/>
      <c r="DS5" s="1015"/>
      <c r="DT5" s="1015"/>
      <c r="DU5" s="1016"/>
      <c r="DV5" s="1014" t="s">
        <v>363</v>
      </c>
      <c r="DW5" s="1015"/>
      <c r="DX5" s="1015"/>
      <c r="DY5" s="1015"/>
      <c r="DZ5" s="1028"/>
      <c r="EA5" s="217"/>
    </row>
    <row r="6" spans="1:131" s="218" customFormat="1" ht="26.25" customHeight="1" thickBot="1" x14ac:dyDescent="0.2">
      <c r="A6" s="1011"/>
      <c r="B6" s="1012"/>
      <c r="C6" s="1012"/>
      <c r="D6" s="1012"/>
      <c r="E6" s="1012"/>
      <c r="F6" s="1012"/>
      <c r="G6" s="1012"/>
      <c r="H6" s="1012"/>
      <c r="I6" s="1012"/>
      <c r="J6" s="1012"/>
      <c r="K6" s="1012"/>
      <c r="L6" s="1012"/>
      <c r="M6" s="1012"/>
      <c r="N6" s="1012"/>
      <c r="O6" s="1012"/>
      <c r="P6" s="1013"/>
      <c r="Q6" s="1017"/>
      <c r="R6" s="1018"/>
      <c r="S6" s="1018"/>
      <c r="T6" s="1018"/>
      <c r="U6" s="1019"/>
      <c r="V6" s="1017"/>
      <c r="W6" s="1018"/>
      <c r="X6" s="1018"/>
      <c r="Y6" s="1018"/>
      <c r="Z6" s="1019"/>
      <c r="AA6" s="1017"/>
      <c r="AB6" s="1018"/>
      <c r="AC6" s="1018"/>
      <c r="AD6" s="1018"/>
      <c r="AE6" s="1018"/>
      <c r="AF6" s="1108"/>
      <c r="AG6" s="1018"/>
      <c r="AH6" s="1018"/>
      <c r="AI6" s="1018"/>
      <c r="AJ6" s="1029"/>
      <c r="AK6" s="1018"/>
      <c r="AL6" s="1018"/>
      <c r="AM6" s="1018"/>
      <c r="AN6" s="1018"/>
      <c r="AO6" s="1019"/>
      <c r="AP6" s="1017"/>
      <c r="AQ6" s="1018"/>
      <c r="AR6" s="1018"/>
      <c r="AS6" s="1018"/>
      <c r="AT6" s="1019"/>
      <c r="AU6" s="1017"/>
      <c r="AV6" s="1018"/>
      <c r="AW6" s="1018"/>
      <c r="AX6" s="1018"/>
      <c r="AY6" s="1029"/>
      <c r="AZ6" s="214"/>
      <c r="BA6" s="214"/>
      <c r="BB6" s="214"/>
      <c r="BC6" s="214"/>
      <c r="BD6" s="214"/>
      <c r="BE6" s="215"/>
      <c r="BF6" s="215"/>
      <c r="BG6" s="215"/>
      <c r="BH6" s="215"/>
      <c r="BI6" s="215"/>
      <c r="BJ6" s="215"/>
      <c r="BK6" s="215"/>
      <c r="BL6" s="215"/>
      <c r="BM6" s="215"/>
      <c r="BN6" s="215"/>
      <c r="BO6" s="215"/>
      <c r="BP6" s="215"/>
      <c r="BQ6" s="1011"/>
      <c r="BR6" s="1012"/>
      <c r="BS6" s="1012"/>
      <c r="BT6" s="1012"/>
      <c r="BU6" s="1012"/>
      <c r="BV6" s="1012"/>
      <c r="BW6" s="1012"/>
      <c r="BX6" s="1012"/>
      <c r="BY6" s="1012"/>
      <c r="BZ6" s="1012"/>
      <c r="CA6" s="1012"/>
      <c r="CB6" s="1012"/>
      <c r="CC6" s="1012"/>
      <c r="CD6" s="1012"/>
      <c r="CE6" s="1012"/>
      <c r="CF6" s="1012"/>
      <c r="CG6" s="1013"/>
      <c r="CH6" s="1017"/>
      <c r="CI6" s="1018"/>
      <c r="CJ6" s="1018"/>
      <c r="CK6" s="1018"/>
      <c r="CL6" s="1019"/>
      <c r="CM6" s="1017"/>
      <c r="CN6" s="1018"/>
      <c r="CO6" s="1018"/>
      <c r="CP6" s="1018"/>
      <c r="CQ6" s="1019"/>
      <c r="CR6" s="1017"/>
      <c r="CS6" s="1018"/>
      <c r="CT6" s="1018"/>
      <c r="CU6" s="1018"/>
      <c r="CV6" s="1019"/>
      <c r="CW6" s="1017"/>
      <c r="CX6" s="1018"/>
      <c r="CY6" s="1018"/>
      <c r="CZ6" s="1018"/>
      <c r="DA6" s="1019"/>
      <c r="DB6" s="1017"/>
      <c r="DC6" s="1018"/>
      <c r="DD6" s="1018"/>
      <c r="DE6" s="1018"/>
      <c r="DF6" s="1019"/>
      <c r="DG6" s="1100"/>
      <c r="DH6" s="1101"/>
      <c r="DI6" s="1101"/>
      <c r="DJ6" s="1101"/>
      <c r="DK6" s="1102"/>
      <c r="DL6" s="1100"/>
      <c r="DM6" s="1101"/>
      <c r="DN6" s="1101"/>
      <c r="DO6" s="1101"/>
      <c r="DP6" s="1102"/>
      <c r="DQ6" s="1017"/>
      <c r="DR6" s="1018"/>
      <c r="DS6" s="1018"/>
      <c r="DT6" s="1018"/>
      <c r="DU6" s="1019"/>
      <c r="DV6" s="1017"/>
      <c r="DW6" s="1018"/>
      <c r="DX6" s="1018"/>
      <c r="DY6" s="1018"/>
      <c r="DZ6" s="1029"/>
      <c r="EA6" s="217"/>
    </row>
    <row r="7" spans="1:131" s="218" customFormat="1" ht="26.25" customHeight="1" thickTop="1" x14ac:dyDescent="0.15">
      <c r="A7" s="219">
        <v>1</v>
      </c>
      <c r="B7" s="1060" t="s">
        <v>373</v>
      </c>
      <c r="C7" s="1061"/>
      <c r="D7" s="1061"/>
      <c r="E7" s="1061"/>
      <c r="F7" s="1061"/>
      <c r="G7" s="1061"/>
      <c r="H7" s="1061"/>
      <c r="I7" s="1061"/>
      <c r="J7" s="1061"/>
      <c r="K7" s="1061"/>
      <c r="L7" s="1061"/>
      <c r="M7" s="1061"/>
      <c r="N7" s="1061"/>
      <c r="O7" s="1061"/>
      <c r="P7" s="1062"/>
      <c r="Q7" s="1115">
        <v>6259</v>
      </c>
      <c r="R7" s="1116"/>
      <c r="S7" s="1116"/>
      <c r="T7" s="1116"/>
      <c r="U7" s="1116"/>
      <c r="V7" s="1116">
        <v>5623</v>
      </c>
      <c r="W7" s="1116"/>
      <c r="X7" s="1116"/>
      <c r="Y7" s="1116"/>
      <c r="Z7" s="1116"/>
      <c r="AA7" s="1116">
        <v>636</v>
      </c>
      <c r="AB7" s="1116"/>
      <c r="AC7" s="1116"/>
      <c r="AD7" s="1116"/>
      <c r="AE7" s="1117"/>
      <c r="AF7" s="1118">
        <v>505</v>
      </c>
      <c r="AG7" s="1119"/>
      <c r="AH7" s="1119"/>
      <c r="AI7" s="1119"/>
      <c r="AJ7" s="1120"/>
      <c r="AK7" s="1121">
        <v>120</v>
      </c>
      <c r="AL7" s="1122"/>
      <c r="AM7" s="1122"/>
      <c r="AN7" s="1122"/>
      <c r="AO7" s="1122"/>
      <c r="AP7" s="1122">
        <v>3140</v>
      </c>
      <c r="AQ7" s="1122"/>
      <c r="AR7" s="1122"/>
      <c r="AS7" s="1122"/>
      <c r="AT7" s="1122"/>
      <c r="AU7" s="1123"/>
      <c r="AV7" s="1123"/>
      <c r="AW7" s="1123"/>
      <c r="AX7" s="1123"/>
      <c r="AY7" s="1124"/>
      <c r="AZ7" s="214"/>
      <c r="BA7" s="214"/>
      <c r="BB7" s="214"/>
      <c r="BC7" s="214"/>
      <c r="BD7" s="214"/>
      <c r="BE7" s="215"/>
      <c r="BF7" s="215"/>
      <c r="BG7" s="215"/>
      <c r="BH7" s="215"/>
      <c r="BI7" s="215"/>
      <c r="BJ7" s="215"/>
      <c r="BK7" s="215"/>
      <c r="BL7" s="215"/>
      <c r="BM7" s="215"/>
      <c r="BN7" s="215"/>
      <c r="BO7" s="215"/>
      <c r="BP7" s="215"/>
      <c r="BQ7" s="219">
        <v>1</v>
      </c>
      <c r="BR7" s="220"/>
      <c r="BS7" s="1112" t="s">
        <v>564</v>
      </c>
      <c r="BT7" s="1113"/>
      <c r="BU7" s="1113"/>
      <c r="BV7" s="1113"/>
      <c r="BW7" s="1113"/>
      <c r="BX7" s="1113"/>
      <c r="BY7" s="1113"/>
      <c r="BZ7" s="1113"/>
      <c r="CA7" s="1113"/>
      <c r="CB7" s="1113"/>
      <c r="CC7" s="1113"/>
      <c r="CD7" s="1113"/>
      <c r="CE7" s="1113"/>
      <c r="CF7" s="1113"/>
      <c r="CG7" s="1125"/>
      <c r="CH7" s="1109">
        <v>0</v>
      </c>
      <c r="CI7" s="1110"/>
      <c r="CJ7" s="1110"/>
      <c r="CK7" s="1110"/>
      <c r="CL7" s="1111"/>
      <c r="CM7" s="1109">
        <v>128</v>
      </c>
      <c r="CN7" s="1110"/>
      <c r="CO7" s="1110"/>
      <c r="CP7" s="1110"/>
      <c r="CQ7" s="1111"/>
      <c r="CR7" s="1109">
        <v>3</v>
      </c>
      <c r="CS7" s="1110"/>
      <c r="CT7" s="1110"/>
      <c r="CU7" s="1110"/>
      <c r="CV7" s="1111"/>
      <c r="CW7" s="1109" t="s">
        <v>487</v>
      </c>
      <c r="CX7" s="1110"/>
      <c r="CY7" s="1110"/>
      <c r="CZ7" s="1110"/>
      <c r="DA7" s="1111"/>
      <c r="DB7" s="1109" t="s">
        <v>487</v>
      </c>
      <c r="DC7" s="1110"/>
      <c r="DD7" s="1110"/>
      <c r="DE7" s="1110"/>
      <c r="DF7" s="1111"/>
      <c r="DG7" s="1109" t="s">
        <v>487</v>
      </c>
      <c r="DH7" s="1110"/>
      <c r="DI7" s="1110"/>
      <c r="DJ7" s="1110"/>
      <c r="DK7" s="1111"/>
      <c r="DL7" s="1109" t="s">
        <v>487</v>
      </c>
      <c r="DM7" s="1110"/>
      <c r="DN7" s="1110"/>
      <c r="DO7" s="1110"/>
      <c r="DP7" s="1111"/>
      <c r="DQ7" s="1109" t="s">
        <v>487</v>
      </c>
      <c r="DR7" s="1110"/>
      <c r="DS7" s="1110"/>
      <c r="DT7" s="1110"/>
      <c r="DU7" s="1111"/>
      <c r="DV7" s="1112"/>
      <c r="DW7" s="1113"/>
      <c r="DX7" s="1113"/>
      <c r="DY7" s="1113"/>
      <c r="DZ7" s="1114"/>
      <c r="EA7" s="217"/>
    </row>
    <row r="8" spans="1:131" s="218" customFormat="1" ht="26.25" customHeight="1" x14ac:dyDescent="0.15">
      <c r="A8" s="221">
        <v>2</v>
      </c>
      <c r="B8" s="1043" t="s">
        <v>374</v>
      </c>
      <c r="C8" s="1044"/>
      <c r="D8" s="1044"/>
      <c r="E8" s="1044"/>
      <c r="F8" s="1044"/>
      <c r="G8" s="1044"/>
      <c r="H8" s="1044"/>
      <c r="I8" s="1044"/>
      <c r="J8" s="1044"/>
      <c r="K8" s="1044"/>
      <c r="L8" s="1044"/>
      <c r="M8" s="1044"/>
      <c r="N8" s="1044"/>
      <c r="O8" s="1044"/>
      <c r="P8" s="1045"/>
      <c r="Q8" s="1051">
        <v>52</v>
      </c>
      <c r="R8" s="1052"/>
      <c r="S8" s="1052"/>
      <c r="T8" s="1052"/>
      <c r="U8" s="1052"/>
      <c r="V8" s="1052">
        <v>47</v>
      </c>
      <c r="W8" s="1052"/>
      <c r="X8" s="1052"/>
      <c r="Y8" s="1052"/>
      <c r="Z8" s="1052"/>
      <c r="AA8" s="1052">
        <v>5</v>
      </c>
      <c r="AB8" s="1052"/>
      <c r="AC8" s="1052"/>
      <c r="AD8" s="1052"/>
      <c r="AE8" s="1053"/>
      <c r="AF8" s="1048">
        <v>5</v>
      </c>
      <c r="AG8" s="1049"/>
      <c r="AH8" s="1049"/>
      <c r="AI8" s="1049"/>
      <c r="AJ8" s="1050"/>
      <c r="AK8" s="1093">
        <v>0</v>
      </c>
      <c r="AL8" s="1094"/>
      <c r="AM8" s="1094"/>
      <c r="AN8" s="1094"/>
      <c r="AO8" s="1094"/>
      <c r="AP8" s="1094" t="s">
        <v>548</v>
      </c>
      <c r="AQ8" s="1094"/>
      <c r="AR8" s="1094"/>
      <c r="AS8" s="1094"/>
      <c r="AT8" s="1094"/>
      <c r="AU8" s="1095"/>
      <c r="AV8" s="1095"/>
      <c r="AW8" s="1095"/>
      <c r="AX8" s="1095"/>
      <c r="AY8" s="1096"/>
      <c r="AZ8" s="214"/>
      <c r="BA8" s="214"/>
      <c r="BB8" s="214"/>
      <c r="BC8" s="214"/>
      <c r="BD8" s="214"/>
      <c r="BE8" s="215"/>
      <c r="BF8" s="215"/>
      <c r="BG8" s="215"/>
      <c r="BH8" s="215"/>
      <c r="BI8" s="215"/>
      <c r="BJ8" s="215"/>
      <c r="BK8" s="215"/>
      <c r="BL8" s="215"/>
      <c r="BM8" s="215"/>
      <c r="BN8" s="215"/>
      <c r="BO8" s="215"/>
      <c r="BP8" s="215"/>
      <c r="BQ8" s="221">
        <v>2</v>
      </c>
      <c r="BR8" s="222"/>
      <c r="BS8" s="1005" t="s">
        <v>565</v>
      </c>
      <c r="BT8" s="1006"/>
      <c r="BU8" s="1006"/>
      <c r="BV8" s="1006"/>
      <c r="BW8" s="1006"/>
      <c r="BX8" s="1006"/>
      <c r="BY8" s="1006"/>
      <c r="BZ8" s="1006"/>
      <c r="CA8" s="1006"/>
      <c r="CB8" s="1006"/>
      <c r="CC8" s="1006"/>
      <c r="CD8" s="1006"/>
      <c r="CE8" s="1006"/>
      <c r="CF8" s="1006"/>
      <c r="CG8" s="1027"/>
      <c r="CH8" s="1002">
        <v>-5</v>
      </c>
      <c r="CI8" s="1003"/>
      <c r="CJ8" s="1003"/>
      <c r="CK8" s="1003"/>
      <c r="CL8" s="1004"/>
      <c r="CM8" s="1002">
        <v>118</v>
      </c>
      <c r="CN8" s="1003"/>
      <c r="CO8" s="1003"/>
      <c r="CP8" s="1003"/>
      <c r="CQ8" s="1004"/>
      <c r="CR8" s="1002">
        <v>41</v>
      </c>
      <c r="CS8" s="1003"/>
      <c r="CT8" s="1003"/>
      <c r="CU8" s="1003"/>
      <c r="CV8" s="1004"/>
      <c r="CW8" s="1002" t="s">
        <v>487</v>
      </c>
      <c r="CX8" s="1003"/>
      <c r="CY8" s="1003"/>
      <c r="CZ8" s="1003"/>
      <c r="DA8" s="1004"/>
      <c r="DB8" s="1002" t="s">
        <v>487</v>
      </c>
      <c r="DC8" s="1003"/>
      <c r="DD8" s="1003"/>
      <c r="DE8" s="1003"/>
      <c r="DF8" s="1004"/>
      <c r="DG8" s="1002" t="s">
        <v>487</v>
      </c>
      <c r="DH8" s="1003"/>
      <c r="DI8" s="1003"/>
      <c r="DJ8" s="1003"/>
      <c r="DK8" s="1004"/>
      <c r="DL8" s="1002" t="s">
        <v>487</v>
      </c>
      <c r="DM8" s="1003"/>
      <c r="DN8" s="1003"/>
      <c r="DO8" s="1003"/>
      <c r="DP8" s="1004"/>
      <c r="DQ8" s="1002" t="s">
        <v>487</v>
      </c>
      <c r="DR8" s="1003"/>
      <c r="DS8" s="1003"/>
      <c r="DT8" s="1003"/>
      <c r="DU8" s="1004"/>
      <c r="DV8" s="1005"/>
      <c r="DW8" s="1006"/>
      <c r="DX8" s="1006"/>
      <c r="DY8" s="1006"/>
      <c r="DZ8" s="1007"/>
      <c r="EA8" s="217"/>
    </row>
    <row r="9" spans="1:131" s="218" customFormat="1" ht="26.25" customHeight="1" x14ac:dyDescent="0.15">
      <c r="A9" s="221">
        <v>3</v>
      </c>
      <c r="B9" s="1043" t="s">
        <v>375</v>
      </c>
      <c r="C9" s="1044"/>
      <c r="D9" s="1044"/>
      <c r="E9" s="1044"/>
      <c r="F9" s="1044"/>
      <c r="G9" s="1044"/>
      <c r="H9" s="1044"/>
      <c r="I9" s="1044"/>
      <c r="J9" s="1044"/>
      <c r="K9" s="1044"/>
      <c r="L9" s="1044"/>
      <c r="M9" s="1044"/>
      <c r="N9" s="1044"/>
      <c r="O9" s="1044"/>
      <c r="P9" s="1045"/>
      <c r="Q9" s="1051">
        <v>149</v>
      </c>
      <c r="R9" s="1052"/>
      <c r="S9" s="1052"/>
      <c r="T9" s="1052"/>
      <c r="U9" s="1052"/>
      <c r="V9" s="1052">
        <v>148</v>
      </c>
      <c r="W9" s="1052"/>
      <c r="X9" s="1052"/>
      <c r="Y9" s="1052"/>
      <c r="Z9" s="1052"/>
      <c r="AA9" s="1052">
        <v>1</v>
      </c>
      <c r="AB9" s="1052"/>
      <c r="AC9" s="1052"/>
      <c r="AD9" s="1052"/>
      <c r="AE9" s="1053"/>
      <c r="AF9" s="1048">
        <v>1</v>
      </c>
      <c r="AG9" s="1049"/>
      <c r="AH9" s="1049"/>
      <c r="AI9" s="1049"/>
      <c r="AJ9" s="1050"/>
      <c r="AK9" s="1093">
        <v>0</v>
      </c>
      <c r="AL9" s="1094"/>
      <c r="AM9" s="1094"/>
      <c r="AN9" s="1094"/>
      <c r="AO9" s="1094"/>
      <c r="AP9" s="1094">
        <v>531</v>
      </c>
      <c r="AQ9" s="1094"/>
      <c r="AR9" s="1094"/>
      <c r="AS9" s="1094"/>
      <c r="AT9" s="1094"/>
      <c r="AU9" s="1095"/>
      <c r="AV9" s="1095"/>
      <c r="AW9" s="1095"/>
      <c r="AX9" s="1095"/>
      <c r="AY9" s="1096"/>
      <c r="AZ9" s="214"/>
      <c r="BA9" s="214"/>
      <c r="BB9" s="214"/>
      <c r="BC9" s="214"/>
      <c r="BD9" s="214"/>
      <c r="BE9" s="215"/>
      <c r="BF9" s="215"/>
      <c r="BG9" s="215"/>
      <c r="BH9" s="215"/>
      <c r="BI9" s="215"/>
      <c r="BJ9" s="215"/>
      <c r="BK9" s="215"/>
      <c r="BL9" s="215"/>
      <c r="BM9" s="215"/>
      <c r="BN9" s="215"/>
      <c r="BO9" s="215"/>
      <c r="BP9" s="215"/>
      <c r="BQ9" s="221">
        <v>3</v>
      </c>
      <c r="BR9" s="222"/>
      <c r="BS9" s="1005" t="s">
        <v>566</v>
      </c>
      <c r="BT9" s="1006"/>
      <c r="BU9" s="1006"/>
      <c r="BV9" s="1006"/>
      <c r="BW9" s="1006"/>
      <c r="BX9" s="1006"/>
      <c r="BY9" s="1006"/>
      <c r="BZ9" s="1006"/>
      <c r="CA9" s="1006"/>
      <c r="CB9" s="1006"/>
      <c r="CC9" s="1006"/>
      <c r="CD9" s="1006"/>
      <c r="CE9" s="1006"/>
      <c r="CF9" s="1006"/>
      <c r="CG9" s="1027"/>
      <c r="CH9" s="1002">
        <v>0</v>
      </c>
      <c r="CI9" s="1003"/>
      <c r="CJ9" s="1003"/>
      <c r="CK9" s="1003"/>
      <c r="CL9" s="1004"/>
      <c r="CM9" s="1002">
        <v>15</v>
      </c>
      <c r="CN9" s="1003"/>
      <c r="CO9" s="1003"/>
      <c r="CP9" s="1003"/>
      <c r="CQ9" s="1004"/>
      <c r="CR9" s="1002">
        <v>6</v>
      </c>
      <c r="CS9" s="1003"/>
      <c r="CT9" s="1003"/>
      <c r="CU9" s="1003"/>
      <c r="CV9" s="1004"/>
      <c r="CW9" s="1002" t="s">
        <v>487</v>
      </c>
      <c r="CX9" s="1003"/>
      <c r="CY9" s="1003"/>
      <c r="CZ9" s="1003"/>
      <c r="DA9" s="1004"/>
      <c r="DB9" s="1002" t="s">
        <v>487</v>
      </c>
      <c r="DC9" s="1003"/>
      <c r="DD9" s="1003"/>
      <c r="DE9" s="1003"/>
      <c r="DF9" s="1004"/>
      <c r="DG9" s="1002" t="s">
        <v>487</v>
      </c>
      <c r="DH9" s="1003"/>
      <c r="DI9" s="1003"/>
      <c r="DJ9" s="1003"/>
      <c r="DK9" s="1004"/>
      <c r="DL9" s="1002" t="s">
        <v>487</v>
      </c>
      <c r="DM9" s="1003"/>
      <c r="DN9" s="1003"/>
      <c r="DO9" s="1003"/>
      <c r="DP9" s="1004"/>
      <c r="DQ9" s="1002" t="s">
        <v>487</v>
      </c>
      <c r="DR9" s="1003"/>
      <c r="DS9" s="1003"/>
      <c r="DT9" s="1003"/>
      <c r="DU9" s="1004"/>
      <c r="DV9" s="1005"/>
      <c r="DW9" s="1006"/>
      <c r="DX9" s="1006"/>
      <c r="DY9" s="1006"/>
      <c r="DZ9" s="1007"/>
      <c r="EA9" s="217"/>
    </row>
    <row r="10" spans="1:131" s="218" customFormat="1" ht="26.25" customHeight="1" x14ac:dyDescent="0.15">
      <c r="A10" s="221">
        <v>4</v>
      </c>
      <c r="B10" s="1043"/>
      <c r="C10" s="1044"/>
      <c r="D10" s="1044"/>
      <c r="E10" s="1044"/>
      <c r="F10" s="1044"/>
      <c r="G10" s="1044"/>
      <c r="H10" s="1044"/>
      <c r="I10" s="1044"/>
      <c r="J10" s="1044"/>
      <c r="K10" s="1044"/>
      <c r="L10" s="1044"/>
      <c r="M10" s="1044"/>
      <c r="N10" s="1044"/>
      <c r="O10" s="1044"/>
      <c r="P10" s="1045"/>
      <c r="Q10" s="1051"/>
      <c r="R10" s="1052"/>
      <c r="S10" s="1052"/>
      <c r="T10" s="1052"/>
      <c r="U10" s="1052"/>
      <c r="V10" s="1052"/>
      <c r="W10" s="1052"/>
      <c r="X10" s="1052"/>
      <c r="Y10" s="1052"/>
      <c r="Z10" s="1052"/>
      <c r="AA10" s="1052"/>
      <c r="AB10" s="1052"/>
      <c r="AC10" s="1052"/>
      <c r="AD10" s="1052"/>
      <c r="AE10" s="1053"/>
      <c r="AF10" s="1048"/>
      <c r="AG10" s="1049"/>
      <c r="AH10" s="1049"/>
      <c r="AI10" s="1049"/>
      <c r="AJ10" s="1050"/>
      <c r="AK10" s="1093"/>
      <c r="AL10" s="1094"/>
      <c r="AM10" s="1094"/>
      <c r="AN10" s="1094"/>
      <c r="AO10" s="1094"/>
      <c r="AP10" s="1094"/>
      <c r="AQ10" s="1094"/>
      <c r="AR10" s="1094"/>
      <c r="AS10" s="1094"/>
      <c r="AT10" s="1094"/>
      <c r="AU10" s="1095"/>
      <c r="AV10" s="1095"/>
      <c r="AW10" s="1095"/>
      <c r="AX10" s="1095"/>
      <c r="AY10" s="1096"/>
      <c r="AZ10" s="214"/>
      <c r="BA10" s="214"/>
      <c r="BB10" s="214"/>
      <c r="BC10" s="214"/>
      <c r="BD10" s="214"/>
      <c r="BE10" s="215"/>
      <c r="BF10" s="215"/>
      <c r="BG10" s="215"/>
      <c r="BH10" s="215"/>
      <c r="BI10" s="215"/>
      <c r="BJ10" s="215"/>
      <c r="BK10" s="215"/>
      <c r="BL10" s="215"/>
      <c r="BM10" s="215"/>
      <c r="BN10" s="215"/>
      <c r="BO10" s="215"/>
      <c r="BP10" s="215"/>
      <c r="BQ10" s="221">
        <v>4</v>
      </c>
      <c r="BR10" s="222"/>
      <c r="BS10" s="1005"/>
      <c r="BT10" s="1006"/>
      <c r="BU10" s="1006"/>
      <c r="BV10" s="1006"/>
      <c r="BW10" s="1006"/>
      <c r="BX10" s="1006"/>
      <c r="BY10" s="1006"/>
      <c r="BZ10" s="1006"/>
      <c r="CA10" s="1006"/>
      <c r="CB10" s="1006"/>
      <c r="CC10" s="1006"/>
      <c r="CD10" s="1006"/>
      <c r="CE10" s="1006"/>
      <c r="CF10" s="1006"/>
      <c r="CG10" s="1027"/>
      <c r="CH10" s="1002"/>
      <c r="CI10" s="1003"/>
      <c r="CJ10" s="1003"/>
      <c r="CK10" s="1003"/>
      <c r="CL10" s="1004"/>
      <c r="CM10" s="1002"/>
      <c r="CN10" s="1003"/>
      <c r="CO10" s="1003"/>
      <c r="CP10" s="1003"/>
      <c r="CQ10" s="1004"/>
      <c r="CR10" s="1002"/>
      <c r="CS10" s="1003"/>
      <c r="CT10" s="1003"/>
      <c r="CU10" s="1003"/>
      <c r="CV10" s="1004"/>
      <c r="CW10" s="1002"/>
      <c r="CX10" s="1003"/>
      <c r="CY10" s="1003"/>
      <c r="CZ10" s="1003"/>
      <c r="DA10" s="1004"/>
      <c r="DB10" s="1002"/>
      <c r="DC10" s="1003"/>
      <c r="DD10" s="1003"/>
      <c r="DE10" s="1003"/>
      <c r="DF10" s="1004"/>
      <c r="DG10" s="1002"/>
      <c r="DH10" s="1003"/>
      <c r="DI10" s="1003"/>
      <c r="DJ10" s="1003"/>
      <c r="DK10" s="1004"/>
      <c r="DL10" s="1002"/>
      <c r="DM10" s="1003"/>
      <c r="DN10" s="1003"/>
      <c r="DO10" s="1003"/>
      <c r="DP10" s="1004"/>
      <c r="DQ10" s="1002"/>
      <c r="DR10" s="1003"/>
      <c r="DS10" s="1003"/>
      <c r="DT10" s="1003"/>
      <c r="DU10" s="1004"/>
      <c r="DV10" s="1005"/>
      <c r="DW10" s="1006"/>
      <c r="DX10" s="1006"/>
      <c r="DY10" s="1006"/>
      <c r="DZ10" s="1007"/>
      <c r="EA10" s="217"/>
    </row>
    <row r="11" spans="1:131" s="218" customFormat="1" ht="26.25" customHeight="1" x14ac:dyDescent="0.15">
      <c r="A11" s="221">
        <v>5</v>
      </c>
      <c r="B11" s="1043"/>
      <c r="C11" s="1044"/>
      <c r="D11" s="1044"/>
      <c r="E11" s="1044"/>
      <c r="F11" s="1044"/>
      <c r="G11" s="1044"/>
      <c r="H11" s="1044"/>
      <c r="I11" s="1044"/>
      <c r="J11" s="1044"/>
      <c r="K11" s="1044"/>
      <c r="L11" s="1044"/>
      <c r="M11" s="1044"/>
      <c r="N11" s="1044"/>
      <c r="O11" s="1044"/>
      <c r="P11" s="1045"/>
      <c r="Q11" s="1051"/>
      <c r="R11" s="1052"/>
      <c r="S11" s="1052"/>
      <c r="T11" s="1052"/>
      <c r="U11" s="1052"/>
      <c r="V11" s="1052"/>
      <c r="W11" s="1052"/>
      <c r="X11" s="1052"/>
      <c r="Y11" s="1052"/>
      <c r="Z11" s="1052"/>
      <c r="AA11" s="1052"/>
      <c r="AB11" s="1052"/>
      <c r="AC11" s="1052"/>
      <c r="AD11" s="1052"/>
      <c r="AE11" s="1053"/>
      <c r="AF11" s="1048"/>
      <c r="AG11" s="1049"/>
      <c r="AH11" s="1049"/>
      <c r="AI11" s="1049"/>
      <c r="AJ11" s="1050"/>
      <c r="AK11" s="1093"/>
      <c r="AL11" s="1094"/>
      <c r="AM11" s="1094"/>
      <c r="AN11" s="1094"/>
      <c r="AO11" s="1094"/>
      <c r="AP11" s="1094"/>
      <c r="AQ11" s="1094"/>
      <c r="AR11" s="1094"/>
      <c r="AS11" s="1094"/>
      <c r="AT11" s="1094"/>
      <c r="AU11" s="1095"/>
      <c r="AV11" s="1095"/>
      <c r="AW11" s="1095"/>
      <c r="AX11" s="1095"/>
      <c r="AY11" s="1096"/>
      <c r="AZ11" s="214"/>
      <c r="BA11" s="214"/>
      <c r="BB11" s="214"/>
      <c r="BC11" s="214"/>
      <c r="BD11" s="214"/>
      <c r="BE11" s="215"/>
      <c r="BF11" s="215"/>
      <c r="BG11" s="215"/>
      <c r="BH11" s="215"/>
      <c r="BI11" s="215"/>
      <c r="BJ11" s="215"/>
      <c r="BK11" s="215"/>
      <c r="BL11" s="215"/>
      <c r="BM11" s="215"/>
      <c r="BN11" s="215"/>
      <c r="BO11" s="215"/>
      <c r="BP11" s="215"/>
      <c r="BQ11" s="221">
        <v>5</v>
      </c>
      <c r="BR11" s="222"/>
      <c r="BS11" s="1005"/>
      <c r="BT11" s="1006"/>
      <c r="BU11" s="1006"/>
      <c r="BV11" s="1006"/>
      <c r="BW11" s="1006"/>
      <c r="BX11" s="1006"/>
      <c r="BY11" s="1006"/>
      <c r="BZ11" s="1006"/>
      <c r="CA11" s="1006"/>
      <c r="CB11" s="1006"/>
      <c r="CC11" s="1006"/>
      <c r="CD11" s="1006"/>
      <c r="CE11" s="1006"/>
      <c r="CF11" s="1006"/>
      <c r="CG11" s="1027"/>
      <c r="CH11" s="1002"/>
      <c r="CI11" s="1003"/>
      <c r="CJ11" s="1003"/>
      <c r="CK11" s="1003"/>
      <c r="CL11" s="1004"/>
      <c r="CM11" s="1002"/>
      <c r="CN11" s="1003"/>
      <c r="CO11" s="1003"/>
      <c r="CP11" s="1003"/>
      <c r="CQ11" s="1004"/>
      <c r="CR11" s="1002"/>
      <c r="CS11" s="1003"/>
      <c r="CT11" s="1003"/>
      <c r="CU11" s="1003"/>
      <c r="CV11" s="1004"/>
      <c r="CW11" s="1002"/>
      <c r="CX11" s="1003"/>
      <c r="CY11" s="1003"/>
      <c r="CZ11" s="1003"/>
      <c r="DA11" s="1004"/>
      <c r="DB11" s="1002"/>
      <c r="DC11" s="1003"/>
      <c r="DD11" s="1003"/>
      <c r="DE11" s="1003"/>
      <c r="DF11" s="1004"/>
      <c r="DG11" s="1002"/>
      <c r="DH11" s="1003"/>
      <c r="DI11" s="1003"/>
      <c r="DJ11" s="1003"/>
      <c r="DK11" s="1004"/>
      <c r="DL11" s="1002"/>
      <c r="DM11" s="1003"/>
      <c r="DN11" s="1003"/>
      <c r="DO11" s="1003"/>
      <c r="DP11" s="1004"/>
      <c r="DQ11" s="1002"/>
      <c r="DR11" s="1003"/>
      <c r="DS11" s="1003"/>
      <c r="DT11" s="1003"/>
      <c r="DU11" s="1004"/>
      <c r="DV11" s="1005"/>
      <c r="DW11" s="1006"/>
      <c r="DX11" s="1006"/>
      <c r="DY11" s="1006"/>
      <c r="DZ11" s="1007"/>
      <c r="EA11" s="217"/>
    </row>
    <row r="12" spans="1:131" s="218" customFormat="1" ht="26.25" customHeight="1" x14ac:dyDescent="0.15">
      <c r="A12" s="221">
        <v>6</v>
      </c>
      <c r="B12" s="1043"/>
      <c r="C12" s="1044"/>
      <c r="D12" s="1044"/>
      <c r="E12" s="1044"/>
      <c r="F12" s="1044"/>
      <c r="G12" s="1044"/>
      <c r="H12" s="1044"/>
      <c r="I12" s="1044"/>
      <c r="J12" s="1044"/>
      <c r="K12" s="1044"/>
      <c r="L12" s="1044"/>
      <c r="M12" s="1044"/>
      <c r="N12" s="1044"/>
      <c r="O12" s="1044"/>
      <c r="P12" s="1045"/>
      <c r="Q12" s="1051"/>
      <c r="R12" s="1052"/>
      <c r="S12" s="1052"/>
      <c r="T12" s="1052"/>
      <c r="U12" s="1052"/>
      <c r="V12" s="1052"/>
      <c r="W12" s="1052"/>
      <c r="X12" s="1052"/>
      <c r="Y12" s="1052"/>
      <c r="Z12" s="1052"/>
      <c r="AA12" s="1052"/>
      <c r="AB12" s="1052"/>
      <c r="AC12" s="1052"/>
      <c r="AD12" s="1052"/>
      <c r="AE12" s="1053"/>
      <c r="AF12" s="1048"/>
      <c r="AG12" s="1049"/>
      <c r="AH12" s="1049"/>
      <c r="AI12" s="1049"/>
      <c r="AJ12" s="1050"/>
      <c r="AK12" s="1093"/>
      <c r="AL12" s="1094"/>
      <c r="AM12" s="1094"/>
      <c r="AN12" s="1094"/>
      <c r="AO12" s="1094"/>
      <c r="AP12" s="1094"/>
      <c r="AQ12" s="1094"/>
      <c r="AR12" s="1094"/>
      <c r="AS12" s="1094"/>
      <c r="AT12" s="1094"/>
      <c r="AU12" s="1095"/>
      <c r="AV12" s="1095"/>
      <c r="AW12" s="1095"/>
      <c r="AX12" s="1095"/>
      <c r="AY12" s="1096"/>
      <c r="AZ12" s="214"/>
      <c r="BA12" s="214"/>
      <c r="BB12" s="214"/>
      <c r="BC12" s="214"/>
      <c r="BD12" s="214"/>
      <c r="BE12" s="215"/>
      <c r="BF12" s="215"/>
      <c r="BG12" s="215"/>
      <c r="BH12" s="215"/>
      <c r="BI12" s="215"/>
      <c r="BJ12" s="215"/>
      <c r="BK12" s="215"/>
      <c r="BL12" s="215"/>
      <c r="BM12" s="215"/>
      <c r="BN12" s="215"/>
      <c r="BO12" s="215"/>
      <c r="BP12" s="215"/>
      <c r="BQ12" s="221">
        <v>6</v>
      </c>
      <c r="BR12" s="222"/>
      <c r="BS12" s="1005"/>
      <c r="BT12" s="1006"/>
      <c r="BU12" s="1006"/>
      <c r="BV12" s="1006"/>
      <c r="BW12" s="1006"/>
      <c r="BX12" s="1006"/>
      <c r="BY12" s="1006"/>
      <c r="BZ12" s="1006"/>
      <c r="CA12" s="1006"/>
      <c r="CB12" s="1006"/>
      <c r="CC12" s="1006"/>
      <c r="CD12" s="1006"/>
      <c r="CE12" s="1006"/>
      <c r="CF12" s="1006"/>
      <c r="CG12" s="1027"/>
      <c r="CH12" s="1002"/>
      <c r="CI12" s="1003"/>
      <c r="CJ12" s="1003"/>
      <c r="CK12" s="1003"/>
      <c r="CL12" s="1004"/>
      <c r="CM12" s="1002"/>
      <c r="CN12" s="1003"/>
      <c r="CO12" s="1003"/>
      <c r="CP12" s="1003"/>
      <c r="CQ12" s="1004"/>
      <c r="CR12" s="1002"/>
      <c r="CS12" s="1003"/>
      <c r="CT12" s="1003"/>
      <c r="CU12" s="1003"/>
      <c r="CV12" s="1004"/>
      <c r="CW12" s="1002"/>
      <c r="CX12" s="1003"/>
      <c r="CY12" s="1003"/>
      <c r="CZ12" s="1003"/>
      <c r="DA12" s="1004"/>
      <c r="DB12" s="1002"/>
      <c r="DC12" s="1003"/>
      <c r="DD12" s="1003"/>
      <c r="DE12" s="1003"/>
      <c r="DF12" s="1004"/>
      <c r="DG12" s="1002"/>
      <c r="DH12" s="1003"/>
      <c r="DI12" s="1003"/>
      <c r="DJ12" s="1003"/>
      <c r="DK12" s="1004"/>
      <c r="DL12" s="1002"/>
      <c r="DM12" s="1003"/>
      <c r="DN12" s="1003"/>
      <c r="DO12" s="1003"/>
      <c r="DP12" s="1004"/>
      <c r="DQ12" s="1002"/>
      <c r="DR12" s="1003"/>
      <c r="DS12" s="1003"/>
      <c r="DT12" s="1003"/>
      <c r="DU12" s="1004"/>
      <c r="DV12" s="1005"/>
      <c r="DW12" s="1006"/>
      <c r="DX12" s="1006"/>
      <c r="DY12" s="1006"/>
      <c r="DZ12" s="1007"/>
      <c r="EA12" s="217"/>
    </row>
    <row r="13" spans="1:131" s="218" customFormat="1" ht="26.25" customHeight="1" x14ac:dyDescent="0.15">
      <c r="A13" s="221">
        <v>7</v>
      </c>
      <c r="B13" s="1043"/>
      <c r="C13" s="1044"/>
      <c r="D13" s="1044"/>
      <c r="E13" s="1044"/>
      <c r="F13" s="1044"/>
      <c r="G13" s="1044"/>
      <c r="H13" s="1044"/>
      <c r="I13" s="1044"/>
      <c r="J13" s="1044"/>
      <c r="K13" s="1044"/>
      <c r="L13" s="1044"/>
      <c r="M13" s="1044"/>
      <c r="N13" s="1044"/>
      <c r="O13" s="1044"/>
      <c r="P13" s="1045"/>
      <c r="Q13" s="1051"/>
      <c r="R13" s="1052"/>
      <c r="S13" s="1052"/>
      <c r="T13" s="1052"/>
      <c r="U13" s="1052"/>
      <c r="V13" s="1052"/>
      <c r="W13" s="1052"/>
      <c r="X13" s="1052"/>
      <c r="Y13" s="1052"/>
      <c r="Z13" s="1052"/>
      <c r="AA13" s="1052"/>
      <c r="AB13" s="1052"/>
      <c r="AC13" s="1052"/>
      <c r="AD13" s="1052"/>
      <c r="AE13" s="1053"/>
      <c r="AF13" s="1048"/>
      <c r="AG13" s="1049"/>
      <c r="AH13" s="1049"/>
      <c r="AI13" s="1049"/>
      <c r="AJ13" s="1050"/>
      <c r="AK13" s="1093"/>
      <c r="AL13" s="1094"/>
      <c r="AM13" s="1094"/>
      <c r="AN13" s="1094"/>
      <c r="AO13" s="1094"/>
      <c r="AP13" s="1094"/>
      <c r="AQ13" s="1094"/>
      <c r="AR13" s="1094"/>
      <c r="AS13" s="1094"/>
      <c r="AT13" s="1094"/>
      <c r="AU13" s="1095"/>
      <c r="AV13" s="1095"/>
      <c r="AW13" s="1095"/>
      <c r="AX13" s="1095"/>
      <c r="AY13" s="1096"/>
      <c r="AZ13" s="214"/>
      <c r="BA13" s="214"/>
      <c r="BB13" s="214"/>
      <c r="BC13" s="214"/>
      <c r="BD13" s="214"/>
      <c r="BE13" s="215"/>
      <c r="BF13" s="215"/>
      <c r="BG13" s="215"/>
      <c r="BH13" s="215"/>
      <c r="BI13" s="215"/>
      <c r="BJ13" s="215"/>
      <c r="BK13" s="215"/>
      <c r="BL13" s="215"/>
      <c r="BM13" s="215"/>
      <c r="BN13" s="215"/>
      <c r="BO13" s="215"/>
      <c r="BP13" s="215"/>
      <c r="BQ13" s="221">
        <v>7</v>
      </c>
      <c r="BR13" s="222"/>
      <c r="BS13" s="1005"/>
      <c r="BT13" s="1006"/>
      <c r="BU13" s="1006"/>
      <c r="BV13" s="1006"/>
      <c r="BW13" s="1006"/>
      <c r="BX13" s="1006"/>
      <c r="BY13" s="1006"/>
      <c r="BZ13" s="1006"/>
      <c r="CA13" s="1006"/>
      <c r="CB13" s="1006"/>
      <c r="CC13" s="1006"/>
      <c r="CD13" s="1006"/>
      <c r="CE13" s="1006"/>
      <c r="CF13" s="1006"/>
      <c r="CG13" s="1027"/>
      <c r="CH13" s="1002"/>
      <c r="CI13" s="1003"/>
      <c r="CJ13" s="1003"/>
      <c r="CK13" s="1003"/>
      <c r="CL13" s="1004"/>
      <c r="CM13" s="1002"/>
      <c r="CN13" s="1003"/>
      <c r="CO13" s="1003"/>
      <c r="CP13" s="1003"/>
      <c r="CQ13" s="1004"/>
      <c r="CR13" s="1002"/>
      <c r="CS13" s="1003"/>
      <c r="CT13" s="1003"/>
      <c r="CU13" s="1003"/>
      <c r="CV13" s="1004"/>
      <c r="CW13" s="1002"/>
      <c r="CX13" s="1003"/>
      <c r="CY13" s="1003"/>
      <c r="CZ13" s="1003"/>
      <c r="DA13" s="1004"/>
      <c r="DB13" s="1002"/>
      <c r="DC13" s="1003"/>
      <c r="DD13" s="1003"/>
      <c r="DE13" s="1003"/>
      <c r="DF13" s="1004"/>
      <c r="DG13" s="1002"/>
      <c r="DH13" s="1003"/>
      <c r="DI13" s="1003"/>
      <c r="DJ13" s="1003"/>
      <c r="DK13" s="1004"/>
      <c r="DL13" s="1002"/>
      <c r="DM13" s="1003"/>
      <c r="DN13" s="1003"/>
      <c r="DO13" s="1003"/>
      <c r="DP13" s="1004"/>
      <c r="DQ13" s="1002"/>
      <c r="DR13" s="1003"/>
      <c r="DS13" s="1003"/>
      <c r="DT13" s="1003"/>
      <c r="DU13" s="1004"/>
      <c r="DV13" s="1005"/>
      <c r="DW13" s="1006"/>
      <c r="DX13" s="1006"/>
      <c r="DY13" s="1006"/>
      <c r="DZ13" s="1007"/>
      <c r="EA13" s="217"/>
    </row>
    <row r="14" spans="1:131" s="218" customFormat="1" ht="26.25" customHeight="1" x14ac:dyDescent="0.15">
      <c r="A14" s="221">
        <v>8</v>
      </c>
      <c r="B14" s="1043"/>
      <c r="C14" s="1044"/>
      <c r="D14" s="1044"/>
      <c r="E14" s="1044"/>
      <c r="F14" s="1044"/>
      <c r="G14" s="1044"/>
      <c r="H14" s="1044"/>
      <c r="I14" s="1044"/>
      <c r="J14" s="1044"/>
      <c r="K14" s="1044"/>
      <c r="L14" s="1044"/>
      <c r="M14" s="1044"/>
      <c r="N14" s="1044"/>
      <c r="O14" s="1044"/>
      <c r="P14" s="1045"/>
      <c r="Q14" s="1051"/>
      <c r="R14" s="1052"/>
      <c r="S14" s="1052"/>
      <c r="T14" s="1052"/>
      <c r="U14" s="1052"/>
      <c r="V14" s="1052"/>
      <c r="W14" s="1052"/>
      <c r="X14" s="1052"/>
      <c r="Y14" s="1052"/>
      <c r="Z14" s="1052"/>
      <c r="AA14" s="1052"/>
      <c r="AB14" s="1052"/>
      <c r="AC14" s="1052"/>
      <c r="AD14" s="1052"/>
      <c r="AE14" s="1053"/>
      <c r="AF14" s="1048"/>
      <c r="AG14" s="1049"/>
      <c r="AH14" s="1049"/>
      <c r="AI14" s="1049"/>
      <c r="AJ14" s="1050"/>
      <c r="AK14" s="1093"/>
      <c r="AL14" s="1094"/>
      <c r="AM14" s="1094"/>
      <c r="AN14" s="1094"/>
      <c r="AO14" s="1094"/>
      <c r="AP14" s="1094"/>
      <c r="AQ14" s="1094"/>
      <c r="AR14" s="1094"/>
      <c r="AS14" s="1094"/>
      <c r="AT14" s="1094"/>
      <c r="AU14" s="1095"/>
      <c r="AV14" s="1095"/>
      <c r="AW14" s="1095"/>
      <c r="AX14" s="1095"/>
      <c r="AY14" s="1096"/>
      <c r="AZ14" s="214"/>
      <c r="BA14" s="214"/>
      <c r="BB14" s="214"/>
      <c r="BC14" s="214"/>
      <c r="BD14" s="214"/>
      <c r="BE14" s="215"/>
      <c r="BF14" s="215"/>
      <c r="BG14" s="215"/>
      <c r="BH14" s="215"/>
      <c r="BI14" s="215"/>
      <c r="BJ14" s="215"/>
      <c r="BK14" s="215"/>
      <c r="BL14" s="215"/>
      <c r="BM14" s="215"/>
      <c r="BN14" s="215"/>
      <c r="BO14" s="215"/>
      <c r="BP14" s="215"/>
      <c r="BQ14" s="221">
        <v>8</v>
      </c>
      <c r="BR14" s="222"/>
      <c r="BS14" s="1005"/>
      <c r="BT14" s="1006"/>
      <c r="BU14" s="1006"/>
      <c r="BV14" s="1006"/>
      <c r="BW14" s="1006"/>
      <c r="BX14" s="1006"/>
      <c r="BY14" s="1006"/>
      <c r="BZ14" s="1006"/>
      <c r="CA14" s="1006"/>
      <c r="CB14" s="1006"/>
      <c r="CC14" s="1006"/>
      <c r="CD14" s="1006"/>
      <c r="CE14" s="1006"/>
      <c r="CF14" s="1006"/>
      <c r="CG14" s="1027"/>
      <c r="CH14" s="1002"/>
      <c r="CI14" s="1003"/>
      <c r="CJ14" s="1003"/>
      <c r="CK14" s="1003"/>
      <c r="CL14" s="1004"/>
      <c r="CM14" s="1002"/>
      <c r="CN14" s="1003"/>
      <c r="CO14" s="1003"/>
      <c r="CP14" s="1003"/>
      <c r="CQ14" s="1004"/>
      <c r="CR14" s="1002"/>
      <c r="CS14" s="1003"/>
      <c r="CT14" s="1003"/>
      <c r="CU14" s="1003"/>
      <c r="CV14" s="1004"/>
      <c r="CW14" s="1002"/>
      <c r="CX14" s="1003"/>
      <c r="CY14" s="1003"/>
      <c r="CZ14" s="1003"/>
      <c r="DA14" s="1004"/>
      <c r="DB14" s="1002"/>
      <c r="DC14" s="1003"/>
      <c r="DD14" s="1003"/>
      <c r="DE14" s="1003"/>
      <c r="DF14" s="1004"/>
      <c r="DG14" s="1002"/>
      <c r="DH14" s="1003"/>
      <c r="DI14" s="1003"/>
      <c r="DJ14" s="1003"/>
      <c r="DK14" s="1004"/>
      <c r="DL14" s="1002"/>
      <c r="DM14" s="1003"/>
      <c r="DN14" s="1003"/>
      <c r="DO14" s="1003"/>
      <c r="DP14" s="1004"/>
      <c r="DQ14" s="1002"/>
      <c r="DR14" s="1003"/>
      <c r="DS14" s="1003"/>
      <c r="DT14" s="1003"/>
      <c r="DU14" s="1004"/>
      <c r="DV14" s="1005"/>
      <c r="DW14" s="1006"/>
      <c r="DX14" s="1006"/>
      <c r="DY14" s="1006"/>
      <c r="DZ14" s="1007"/>
      <c r="EA14" s="217"/>
    </row>
    <row r="15" spans="1:131" s="218" customFormat="1" ht="26.25" customHeight="1" x14ac:dyDescent="0.15">
      <c r="A15" s="221">
        <v>9</v>
      </c>
      <c r="B15" s="1043"/>
      <c r="C15" s="1044"/>
      <c r="D15" s="1044"/>
      <c r="E15" s="1044"/>
      <c r="F15" s="1044"/>
      <c r="G15" s="1044"/>
      <c r="H15" s="1044"/>
      <c r="I15" s="1044"/>
      <c r="J15" s="1044"/>
      <c r="K15" s="1044"/>
      <c r="L15" s="1044"/>
      <c r="M15" s="1044"/>
      <c r="N15" s="1044"/>
      <c r="O15" s="1044"/>
      <c r="P15" s="1045"/>
      <c r="Q15" s="1051"/>
      <c r="R15" s="1052"/>
      <c r="S15" s="1052"/>
      <c r="T15" s="1052"/>
      <c r="U15" s="1052"/>
      <c r="V15" s="1052"/>
      <c r="W15" s="1052"/>
      <c r="X15" s="1052"/>
      <c r="Y15" s="1052"/>
      <c r="Z15" s="1052"/>
      <c r="AA15" s="1052"/>
      <c r="AB15" s="1052"/>
      <c r="AC15" s="1052"/>
      <c r="AD15" s="1052"/>
      <c r="AE15" s="1053"/>
      <c r="AF15" s="1048"/>
      <c r="AG15" s="1049"/>
      <c r="AH15" s="1049"/>
      <c r="AI15" s="1049"/>
      <c r="AJ15" s="1050"/>
      <c r="AK15" s="1093"/>
      <c r="AL15" s="1094"/>
      <c r="AM15" s="1094"/>
      <c r="AN15" s="1094"/>
      <c r="AO15" s="1094"/>
      <c r="AP15" s="1094"/>
      <c r="AQ15" s="1094"/>
      <c r="AR15" s="1094"/>
      <c r="AS15" s="1094"/>
      <c r="AT15" s="1094"/>
      <c r="AU15" s="1095"/>
      <c r="AV15" s="1095"/>
      <c r="AW15" s="1095"/>
      <c r="AX15" s="1095"/>
      <c r="AY15" s="1096"/>
      <c r="AZ15" s="214"/>
      <c r="BA15" s="214"/>
      <c r="BB15" s="214"/>
      <c r="BC15" s="214"/>
      <c r="BD15" s="214"/>
      <c r="BE15" s="215"/>
      <c r="BF15" s="215"/>
      <c r="BG15" s="215"/>
      <c r="BH15" s="215"/>
      <c r="BI15" s="215"/>
      <c r="BJ15" s="215"/>
      <c r="BK15" s="215"/>
      <c r="BL15" s="215"/>
      <c r="BM15" s="215"/>
      <c r="BN15" s="215"/>
      <c r="BO15" s="215"/>
      <c r="BP15" s="215"/>
      <c r="BQ15" s="221">
        <v>9</v>
      </c>
      <c r="BR15" s="222"/>
      <c r="BS15" s="1005"/>
      <c r="BT15" s="1006"/>
      <c r="BU15" s="1006"/>
      <c r="BV15" s="1006"/>
      <c r="BW15" s="1006"/>
      <c r="BX15" s="1006"/>
      <c r="BY15" s="1006"/>
      <c r="BZ15" s="1006"/>
      <c r="CA15" s="1006"/>
      <c r="CB15" s="1006"/>
      <c r="CC15" s="1006"/>
      <c r="CD15" s="1006"/>
      <c r="CE15" s="1006"/>
      <c r="CF15" s="1006"/>
      <c r="CG15" s="1027"/>
      <c r="CH15" s="1002"/>
      <c r="CI15" s="1003"/>
      <c r="CJ15" s="1003"/>
      <c r="CK15" s="1003"/>
      <c r="CL15" s="1004"/>
      <c r="CM15" s="1002"/>
      <c r="CN15" s="1003"/>
      <c r="CO15" s="1003"/>
      <c r="CP15" s="1003"/>
      <c r="CQ15" s="1004"/>
      <c r="CR15" s="1002"/>
      <c r="CS15" s="1003"/>
      <c r="CT15" s="1003"/>
      <c r="CU15" s="1003"/>
      <c r="CV15" s="1004"/>
      <c r="CW15" s="1002"/>
      <c r="CX15" s="1003"/>
      <c r="CY15" s="1003"/>
      <c r="CZ15" s="1003"/>
      <c r="DA15" s="1004"/>
      <c r="DB15" s="1002"/>
      <c r="DC15" s="1003"/>
      <c r="DD15" s="1003"/>
      <c r="DE15" s="1003"/>
      <c r="DF15" s="1004"/>
      <c r="DG15" s="1002"/>
      <c r="DH15" s="1003"/>
      <c r="DI15" s="1003"/>
      <c r="DJ15" s="1003"/>
      <c r="DK15" s="1004"/>
      <c r="DL15" s="1002"/>
      <c r="DM15" s="1003"/>
      <c r="DN15" s="1003"/>
      <c r="DO15" s="1003"/>
      <c r="DP15" s="1004"/>
      <c r="DQ15" s="1002"/>
      <c r="DR15" s="1003"/>
      <c r="DS15" s="1003"/>
      <c r="DT15" s="1003"/>
      <c r="DU15" s="1004"/>
      <c r="DV15" s="1005"/>
      <c r="DW15" s="1006"/>
      <c r="DX15" s="1006"/>
      <c r="DY15" s="1006"/>
      <c r="DZ15" s="1007"/>
      <c r="EA15" s="217"/>
    </row>
    <row r="16" spans="1:131" s="218" customFormat="1" ht="26.25" customHeight="1" x14ac:dyDescent="0.15">
      <c r="A16" s="221">
        <v>10</v>
      </c>
      <c r="B16" s="1043"/>
      <c r="C16" s="1044"/>
      <c r="D16" s="1044"/>
      <c r="E16" s="1044"/>
      <c r="F16" s="1044"/>
      <c r="G16" s="1044"/>
      <c r="H16" s="1044"/>
      <c r="I16" s="1044"/>
      <c r="J16" s="1044"/>
      <c r="K16" s="1044"/>
      <c r="L16" s="1044"/>
      <c r="M16" s="1044"/>
      <c r="N16" s="1044"/>
      <c r="O16" s="1044"/>
      <c r="P16" s="1045"/>
      <c r="Q16" s="1051"/>
      <c r="R16" s="1052"/>
      <c r="S16" s="1052"/>
      <c r="T16" s="1052"/>
      <c r="U16" s="1052"/>
      <c r="V16" s="1052"/>
      <c r="W16" s="1052"/>
      <c r="X16" s="1052"/>
      <c r="Y16" s="1052"/>
      <c r="Z16" s="1052"/>
      <c r="AA16" s="1052"/>
      <c r="AB16" s="1052"/>
      <c r="AC16" s="1052"/>
      <c r="AD16" s="1052"/>
      <c r="AE16" s="1053"/>
      <c r="AF16" s="1048"/>
      <c r="AG16" s="1049"/>
      <c r="AH16" s="1049"/>
      <c r="AI16" s="1049"/>
      <c r="AJ16" s="1050"/>
      <c r="AK16" s="1093"/>
      <c r="AL16" s="1094"/>
      <c r="AM16" s="1094"/>
      <c r="AN16" s="1094"/>
      <c r="AO16" s="1094"/>
      <c r="AP16" s="1094"/>
      <c r="AQ16" s="1094"/>
      <c r="AR16" s="1094"/>
      <c r="AS16" s="1094"/>
      <c r="AT16" s="1094"/>
      <c r="AU16" s="1095"/>
      <c r="AV16" s="1095"/>
      <c r="AW16" s="1095"/>
      <c r="AX16" s="1095"/>
      <c r="AY16" s="1096"/>
      <c r="AZ16" s="214"/>
      <c r="BA16" s="214"/>
      <c r="BB16" s="214"/>
      <c r="BC16" s="214"/>
      <c r="BD16" s="214"/>
      <c r="BE16" s="215"/>
      <c r="BF16" s="215"/>
      <c r="BG16" s="215"/>
      <c r="BH16" s="215"/>
      <c r="BI16" s="215"/>
      <c r="BJ16" s="215"/>
      <c r="BK16" s="215"/>
      <c r="BL16" s="215"/>
      <c r="BM16" s="215"/>
      <c r="BN16" s="215"/>
      <c r="BO16" s="215"/>
      <c r="BP16" s="215"/>
      <c r="BQ16" s="221">
        <v>10</v>
      </c>
      <c r="BR16" s="222"/>
      <c r="BS16" s="1005"/>
      <c r="BT16" s="1006"/>
      <c r="BU16" s="1006"/>
      <c r="BV16" s="1006"/>
      <c r="BW16" s="1006"/>
      <c r="BX16" s="1006"/>
      <c r="BY16" s="1006"/>
      <c r="BZ16" s="1006"/>
      <c r="CA16" s="1006"/>
      <c r="CB16" s="1006"/>
      <c r="CC16" s="1006"/>
      <c r="CD16" s="1006"/>
      <c r="CE16" s="1006"/>
      <c r="CF16" s="1006"/>
      <c r="CG16" s="1027"/>
      <c r="CH16" s="1002"/>
      <c r="CI16" s="1003"/>
      <c r="CJ16" s="1003"/>
      <c r="CK16" s="1003"/>
      <c r="CL16" s="1004"/>
      <c r="CM16" s="1002"/>
      <c r="CN16" s="1003"/>
      <c r="CO16" s="1003"/>
      <c r="CP16" s="1003"/>
      <c r="CQ16" s="1004"/>
      <c r="CR16" s="1002"/>
      <c r="CS16" s="1003"/>
      <c r="CT16" s="1003"/>
      <c r="CU16" s="1003"/>
      <c r="CV16" s="1004"/>
      <c r="CW16" s="1002"/>
      <c r="CX16" s="1003"/>
      <c r="CY16" s="1003"/>
      <c r="CZ16" s="1003"/>
      <c r="DA16" s="1004"/>
      <c r="DB16" s="1002"/>
      <c r="DC16" s="1003"/>
      <c r="DD16" s="1003"/>
      <c r="DE16" s="1003"/>
      <c r="DF16" s="1004"/>
      <c r="DG16" s="1002"/>
      <c r="DH16" s="1003"/>
      <c r="DI16" s="1003"/>
      <c r="DJ16" s="1003"/>
      <c r="DK16" s="1004"/>
      <c r="DL16" s="1002"/>
      <c r="DM16" s="1003"/>
      <c r="DN16" s="1003"/>
      <c r="DO16" s="1003"/>
      <c r="DP16" s="1004"/>
      <c r="DQ16" s="1002"/>
      <c r="DR16" s="1003"/>
      <c r="DS16" s="1003"/>
      <c r="DT16" s="1003"/>
      <c r="DU16" s="1004"/>
      <c r="DV16" s="1005"/>
      <c r="DW16" s="1006"/>
      <c r="DX16" s="1006"/>
      <c r="DY16" s="1006"/>
      <c r="DZ16" s="1007"/>
      <c r="EA16" s="217"/>
    </row>
    <row r="17" spans="1:131" s="218" customFormat="1" ht="26.25" customHeight="1" x14ac:dyDescent="0.15">
      <c r="A17" s="221">
        <v>11</v>
      </c>
      <c r="B17" s="1043"/>
      <c r="C17" s="1044"/>
      <c r="D17" s="1044"/>
      <c r="E17" s="1044"/>
      <c r="F17" s="1044"/>
      <c r="G17" s="1044"/>
      <c r="H17" s="1044"/>
      <c r="I17" s="1044"/>
      <c r="J17" s="1044"/>
      <c r="K17" s="1044"/>
      <c r="L17" s="1044"/>
      <c r="M17" s="1044"/>
      <c r="N17" s="1044"/>
      <c r="O17" s="1044"/>
      <c r="P17" s="1045"/>
      <c r="Q17" s="1051"/>
      <c r="R17" s="1052"/>
      <c r="S17" s="1052"/>
      <c r="T17" s="1052"/>
      <c r="U17" s="1052"/>
      <c r="V17" s="1052"/>
      <c r="W17" s="1052"/>
      <c r="X17" s="1052"/>
      <c r="Y17" s="1052"/>
      <c r="Z17" s="1052"/>
      <c r="AA17" s="1052"/>
      <c r="AB17" s="1052"/>
      <c r="AC17" s="1052"/>
      <c r="AD17" s="1052"/>
      <c r="AE17" s="1053"/>
      <c r="AF17" s="1048"/>
      <c r="AG17" s="1049"/>
      <c r="AH17" s="1049"/>
      <c r="AI17" s="1049"/>
      <c r="AJ17" s="1050"/>
      <c r="AK17" s="1093"/>
      <c r="AL17" s="1094"/>
      <c r="AM17" s="1094"/>
      <c r="AN17" s="1094"/>
      <c r="AO17" s="1094"/>
      <c r="AP17" s="1094"/>
      <c r="AQ17" s="1094"/>
      <c r="AR17" s="1094"/>
      <c r="AS17" s="1094"/>
      <c r="AT17" s="1094"/>
      <c r="AU17" s="1095"/>
      <c r="AV17" s="1095"/>
      <c r="AW17" s="1095"/>
      <c r="AX17" s="1095"/>
      <c r="AY17" s="1096"/>
      <c r="AZ17" s="214"/>
      <c r="BA17" s="214"/>
      <c r="BB17" s="214"/>
      <c r="BC17" s="214"/>
      <c r="BD17" s="214"/>
      <c r="BE17" s="215"/>
      <c r="BF17" s="215"/>
      <c r="BG17" s="215"/>
      <c r="BH17" s="215"/>
      <c r="BI17" s="215"/>
      <c r="BJ17" s="215"/>
      <c r="BK17" s="215"/>
      <c r="BL17" s="215"/>
      <c r="BM17" s="215"/>
      <c r="BN17" s="215"/>
      <c r="BO17" s="215"/>
      <c r="BP17" s="215"/>
      <c r="BQ17" s="221">
        <v>11</v>
      </c>
      <c r="BR17" s="222"/>
      <c r="BS17" s="1005"/>
      <c r="BT17" s="1006"/>
      <c r="BU17" s="1006"/>
      <c r="BV17" s="1006"/>
      <c r="BW17" s="1006"/>
      <c r="BX17" s="1006"/>
      <c r="BY17" s="1006"/>
      <c r="BZ17" s="1006"/>
      <c r="CA17" s="1006"/>
      <c r="CB17" s="1006"/>
      <c r="CC17" s="1006"/>
      <c r="CD17" s="1006"/>
      <c r="CE17" s="1006"/>
      <c r="CF17" s="1006"/>
      <c r="CG17" s="1027"/>
      <c r="CH17" s="1002"/>
      <c r="CI17" s="1003"/>
      <c r="CJ17" s="1003"/>
      <c r="CK17" s="1003"/>
      <c r="CL17" s="1004"/>
      <c r="CM17" s="1002"/>
      <c r="CN17" s="1003"/>
      <c r="CO17" s="1003"/>
      <c r="CP17" s="1003"/>
      <c r="CQ17" s="1004"/>
      <c r="CR17" s="1002"/>
      <c r="CS17" s="1003"/>
      <c r="CT17" s="1003"/>
      <c r="CU17" s="1003"/>
      <c r="CV17" s="1004"/>
      <c r="CW17" s="1002"/>
      <c r="CX17" s="1003"/>
      <c r="CY17" s="1003"/>
      <c r="CZ17" s="1003"/>
      <c r="DA17" s="1004"/>
      <c r="DB17" s="1002"/>
      <c r="DC17" s="1003"/>
      <c r="DD17" s="1003"/>
      <c r="DE17" s="1003"/>
      <c r="DF17" s="1004"/>
      <c r="DG17" s="1002"/>
      <c r="DH17" s="1003"/>
      <c r="DI17" s="1003"/>
      <c r="DJ17" s="1003"/>
      <c r="DK17" s="1004"/>
      <c r="DL17" s="1002"/>
      <c r="DM17" s="1003"/>
      <c r="DN17" s="1003"/>
      <c r="DO17" s="1003"/>
      <c r="DP17" s="1004"/>
      <c r="DQ17" s="1002"/>
      <c r="DR17" s="1003"/>
      <c r="DS17" s="1003"/>
      <c r="DT17" s="1003"/>
      <c r="DU17" s="1004"/>
      <c r="DV17" s="1005"/>
      <c r="DW17" s="1006"/>
      <c r="DX17" s="1006"/>
      <c r="DY17" s="1006"/>
      <c r="DZ17" s="1007"/>
      <c r="EA17" s="217"/>
    </row>
    <row r="18" spans="1:131" s="218" customFormat="1" ht="26.25" customHeight="1" x14ac:dyDescent="0.15">
      <c r="A18" s="221">
        <v>12</v>
      </c>
      <c r="B18" s="1043"/>
      <c r="C18" s="1044"/>
      <c r="D18" s="1044"/>
      <c r="E18" s="1044"/>
      <c r="F18" s="1044"/>
      <c r="G18" s="1044"/>
      <c r="H18" s="1044"/>
      <c r="I18" s="1044"/>
      <c r="J18" s="1044"/>
      <c r="K18" s="1044"/>
      <c r="L18" s="1044"/>
      <c r="M18" s="1044"/>
      <c r="N18" s="1044"/>
      <c r="O18" s="1044"/>
      <c r="P18" s="1045"/>
      <c r="Q18" s="1051"/>
      <c r="R18" s="1052"/>
      <c r="S18" s="1052"/>
      <c r="T18" s="1052"/>
      <c r="U18" s="1052"/>
      <c r="V18" s="1052"/>
      <c r="W18" s="1052"/>
      <c r="X18" s="1052"/>
      <c r="Y18" s="1052"/>
      <c r="Z18" s="1052"/>
      <c r="AA18" s="1052"/>
      <c r="AB18" s="1052"/>
      <c r="AC18" s="1052"/>
      <c r="AD18" s="1052"/>
      <c r="AE18" s="1053"/>
      <c r="AF18" s="1048"/>
      <c r="AG18" s="1049"/>
      <c r="AH18" s="1049"/>
      <c r="AI18" s="1049"/>
      <c r="AJ18" s="1050"/>
      <c r="AK18" s="1093"/>
      <c r="AL18" s="1094"/>
      <c r="AM18" s="1094"/>
      <c r="AN18" s="1094"/>
      <c r="AO18" s="1094"/>
      <c r="AP18" s="1094"/>
      <c r="AQ18" s="1094"/>
      <c r="AR18" s="1094"/>
      <c r="AS18" s="1094"/>
      <c r="AT18" s="1094"/>
      <c r="AU18" s="1095"/>
      <c r="AV18" s="1095"/>
      <c r="AW18" s="1095"/>
      <c r="AX18" s="1095"/>
      <c r="AY18" s="1096"/>
      <c r="AZ18" s="214"/>
      <c r="BA18" s="214"/>
      <c r="BB18" s="214"/>
      <c r="BC18" s="214"/>
      <c r="BD18" s="214"/>
      <c r="BE18" s="215"/>
      <c r="BF18" s="215"/>
      <c r="BG18" s="215"/>
      <c r="BH18" s="215"/>
      <c r="BI18" s="215"/>
      <c r="BJ18" s="215"/>
      <c r="BK18" s="215"/>
      <c r="BL18" s="215"/>
      <c r="BM18" s="215"/>
      <c r="BN18" s="215"/>
      <c r="BO18" s="215"/>
      <c r="BP18" s="215"/>
      <c r="BQ18" s="221">
        <v>12</v>
      </c>
      <c r="BR18" s="222"/>
      <c r="BS18" s="1005"/>
      <c r="BT18" s="1006"/>
      <c r="BU18" s="1006"/>
      <c r="BV18" s="1006"/>
      <c r="BW18" s="1006"/>
      <c r="BX18" s="1006"/>
      <c r="BY18" s="1006"/>
      <c r="BZ18" s="1006"/>
      <c r="CA18" s="1006"/>
      <c r="CB18" s="1006"/>
      <c r="CC18" s="1006"/>
      <c r="CD18" s="1006"/>
      <c r="CE18" s="1006"/>
      <c r="CF18" s="1006"/>
      <c r="CG18" s="1027"/>
      <c r="CH18" s="1002"/>
      <c r="CI18" s="1003"/>
      <c r="CJ18" s="1003"/>
      <c r="CK18" s="1003"/>
      <c r="CL18" s="1004"/>
      <c r="CM18" s="1002"/>
      <c r="CN18" s="1003"/>
      <c r="CO18" s="1003"/>
      <c r="CP18" s="1003"/>
      <c r="CQ18" s="1004"/>
      <c r="CR18" s="1002"/>
      <c r="CS18" s="1003"/>
      <c r="CT18" s="1003"/>
      <c r="CU18" s="1003"/>
      <c r="CV18" s="1004"/>
      <c r="CW18" s="1002"/>
      <c r="CX18" s="1003"/>
      <c r="CY18" s="1003"/>
      <c r="CZ18" s="1003"/>
      <c r="DA18" s="1004"/>
      <c r="DB18" s="1002"/>
      <c r="DC18" s="1003"/>
      <c r="DD18" s="1003"/>
      <c r="DE18" s="1003"/>
      <c r="DF18" s="1004"/>
      <c r="DG18" s="1002"/>
      <c r="DH18" s="1003"/>
      <c r="DI18" s="1003"/>
      <c r="DJ18" s="1003"/>
      <c r="DK18" s="1004"/>
      <c r="DL18" s="1002"/>
      <c r="DM18" s="1003"/>
      <c r="DN18" s="1003"/>
      <c r="DO18" s="1003"/>
      <c r="DP18" s="1004"/>
      <c r="DQ18" s="1002"/>
      <c r="DR18" s="1003"/>
      <c r="DS18" s="1003"/>
      <c r="DT18" s="1003"/>
      <c r="DU18" s="1004"/>
      <c r="DV18" s="1005"/>
      <c r="DW18" s="1006"/>
      <c r="DX18" s="1006"/>
      <c r="DY18" s="1006"/>
      <c r="DZ18" s="1007"/>
      <c r="EA18" s="217"/>
    </row>
    <row r="19" spans="1:131" s="218" customFormat="1" ht="26.25" customHeight="1" x14ac:dyDescent="0.15">
      <c r="A19" s="221">
        <v>13</v>
      </c>
      <c r="B19" s="1043"/>
      <c r="C19" s="1044"/>
      <c r="D19" s="1044"/>
      <c r="E19" s="1044"/>
      <c r="F19" s="1044"/>
      <c r="G19" s="1044"/>
      <c r="H19" s="1044"/>
      <c r="I19" s="1044"/>
      <c r="J19" s="1044"/>
      <c r="K19" s="1044"/>
      <c r="L19" s="1044"/>
      <c r="M19" s="1044"/>
      <c r="N19" s="1044"/>
      <c r="O19" s="1044"/>
      <c r="P19" s="1045"/>
      <c r="Q19" s="1051"/>
      <c r="R19" s="1052"/>
      <c r="S19" s="1052"/>
      <c r="T19" s="1052"/>
      <c r="U19" s="1052"/>
      <c r="V19" s="1052"/>
      <c r="W19" s="1052"/>
      <c r="X19" s="1052"/>
      <c r="Y19" s="1052"/>
      <c r="Z19" s="1052"/>
      <c r="AA19" s="1052"/>
      <c r="AB19" s="1052"/>
      <c r="AC19" s="1052"/>
      <c r="AD19" s="1052"/>
      <c r="AE19" s="1053"/>
      <c r="AF19" s="1048"/>
      <c r="AG19" s="1049"/>
      <c r="AH19" s="1049"/>
      <c r="AI19" s="1049"/>
      <c r="AJ19" s="1050"/>
      <c r="AK19" s="1093"/>
      <c r="AL19" s="1094"/>
      <c r="AM19" s="1094"/>
      <c r="AN19" s="1094"/>
      <c r="AO19" s="1094"/>
      <c r="AP19" s="1094"/>
      <c r="AQ19" s="1094"/>
      <c r="AR19" s="1094"/>
      <c r="AS19" s="1094"/>
      <c r="AT19" s="1094"/>
      <c r="AU19" s="1095"/>
      <c r="AV19" s="1095"/>
      <c r="AW19" s="1095"/>
      <c r="AX19" s="1095"/>
      <c r="AY19" s="1096"/>
      <c r="AZ19" s="214"/>
      <c r="BA19" s="214"/>
      <c r="BB19" s="214"/>
      <c r="BC19" s="214"/>
      <c r="BD19" s="214"/>
      <c r="BE19" s="215"/>
      <c r="BF19" s="215"/>
      <c r="BG19" s="215"/>
      <c r="BH19" s="215"/>
      <c r="BI19" s="215"/>
      <c r="BJ19" s="215"/>
      <c r="BK19" s="215"/>
      <c r="BL19" s="215"/>
      <c r="BM19" s="215"/>
      <c r="BN19" s="215"/>
      <c r="BO19" s="215"/>
      <c r="BP19" s="215"/>
      <c r="BQ19" s="221">
        <v>13</v>
      </c>
      <c r="BR19" s="222"/>
      <c r="BS19" s="1005"/>
      <c r="BT19" s="1006"/>
      <c r="BU19" s="1006"/>
      <c r="BV19" s="1006"/>
      <c r="BW19" s="1006"/>
      <c r="BX19" s="1006"/>
      <c r="BY19" s="1006"/>
      <c r="BZ19" s="1006"/>
      <c r="CA19" s="1006"/>
      <c r="CB19" s="1006"/>
      <c r="CC19" s="1006"/>
      <c r="CD19" s="1006"/>
      <c r="CE19" s="1006"/>
      <c r="CF19" s="1006"/>
      <c r="CG19" s="1027"/>
      <c r="CH19" s="1002"/>
      <c r="CI19" s="1003"/>
      <c r="CJ19" s="1003"/>
      <c r="CK19" s="1003"/>
      <c r="CL19" s="1004"/>
      <c r="CM19" s="1002"/>
      <c r="CN19" s="1003"/>
      <c r="CO19" s="1003"/>
      <c r="CP19" s="1003"/>
      <c r="CQ19" s="1004"/>
      <c r="CR19" s="1002"/>
      <c r="CS19" s="1003"/>
      <c r="CT19" s="1003"/>
      <c r="CU19" s="1003"/>
      <c r="CV19" s="1004"/>
      <c r="CW19" s="1002"/>
      <c r="CX19" s="1003"/>
      <c r="CY19" s="1003"/>
      <c r="CZ19" s="1003"/>
      <c r="DA19" s="1004"/>
      <c r="DB19" s="1002"/>
      <c r="DC19" s="1003"/>
      <c r="DD19" s="1003"/>
      <c r="DE19" s="1003"/>
      <c r="DF19" s="1004"/>
      <c r="DG19" s="1002"/>
      <c r="DH19" s="1003"/>
      <c r="DI19" s="1003"/>
      <c r="DJ19" s="1003"/>
      <c r="DK19" s="1004"/>
      <c r="DL19" s="1002"/>
      <c r="DM19" s="1003"/>
      <c r="DN19" s="1003"/>
      <c r="DO19" s="1003"/>
      <c r="DP19" s="1004"/>
      <c r="DQ19" s="1002"/>
      <c r="DR19" s="1003"/>
      <c r="DS19" s="1003"/>
      <c r="DT19" s="1003"/>
      <c r="DU19" s="1004"/>
      <c r="DV19" s="1005"/>
      <c r="DW19" s="1006"/>
      <c r="DX19" s="1006"/>
      <c r="DY19" s="1006"/>
      <c r="DZ19" s="1007"/>
      <c r="EA19" s="217"/>
    </row>
    <row r="20" spans="1:131" s="218" customFormat="1" ht="26.25" customHeight="1" x14ac:dyDescent="0.15">
      <c r="A20" s="221">
        <v>14</v>
      </c>
      <c r="B20" s="1043"/>
      <c r="C20" s="1044"/>
      <c r="D20" s="1044"/>
      <c r="E20" s="1044"/>
      <c r="F20" s="1044"/>
      <c r="G20" s="1044"/>
      <c r="H20" s="1044"/>
      <c r="I20" s="1044"/>
      <c r="J20" s="1044"/>
      <c r="K20" s="1044"/>
      <c r="L20" s="1044"/>
      <c r="M20" s="1044"/>
      <c r="N20" s="1044"/>
      <c r="O20" s="1044"/>
      <c r="P20" s="1045"/>
      <c r="Q20" s="1051"/>
      <c r="R20" s="1052"/>
      <c r="S20" s="1052"/>
      <c r="T20" s="1052"/>
      <c r="U20" s="1052"/>
      <c r="V20" s="1052"/>
      <c r="W20" s="1052"/>
      <c r="X20" s="1052"/>
      <c r="Y20" s="1052"/>
      <c r="Z20" s="1052"/>
      <c r="AA20" s="1052"/>
      <c r="AB20" s="1052"/>
      <c r="AC20" s="1052"/>
      <c r="AD20" s="1052"/>
      <c r="AE20" s="1053"/>
      <c r="AF20" s="1048"/>
      <c r="AG20" s="1049"/>
      <c r="AH20" s="1049"/>
      <c r="AI20" s="1049"/>
      <c r="AJ20" s="1050"/>
      <c r="AK20" s="1093"/>
      <c r="AL20" s="1094"/>
      <c r="AM20" s="1094"/>
      <c r="AN20" s="1094"/>
      <c r="AO20" s="1094"/>
      <c r="AP20" s="1094"/>
      <c r="AQ20" s="1094"/>
      <c r="AR20" s="1094"/>
      <c r="AS20" s="1094"/>
      <c r="AT20" s="1094"/>
      <c r="AU20" s="1095"/>
      <c r="AV20" s="1095"/>
      <c r="AW20" s="1095"/>
      <c r="AX20" s="1095"/>
      <c r="AY20" s="1096"/>
      <c r="AZ20" s="214"/>
      <c r="BA20" s="214"/>
      <c r="BB20" s="214"/>
      <c r="BC20" s="214"/>
      <c r="BD20" s="214"/>
      <c r="BE20" s="215"/>
      <c r="BF20" s="215"/>
      <c r="BG20" s="215"/>
      <c r="BH20" s="215"/>
      <c r="BI20" s="215"/>
      <c r="BJ20" s="215"/>
      <c r="BK20" s="215"/>
      <c r="BL20" s="215"/>
      <c r="BM20" s="215"/>
      <c r="BN20" s="215"/>
      <c r="BO20" s="215"/>
      <c r="BP20" s="215"/>
      <c r="BQ20" s="221">
        <v>14</v>
      </c>
      <c r="BR20" s="222"/>
      <c r="BS20" s="1005"/>
      <c r="BT20" s="1006"/>
      <c r="BU20" s="1006"/>
      <c r="BV20" s="1006"/>
      <c r="BW20" s="1006"/>
      <c r="BX20" s="1006"/>
      <c r="BY20" s="1006"/>
      <c r="BZ20" s="1006"/>
      <c r="CA20" s="1006"/>
      <c r="CB20" s="1006"/>
      <c r="CC20" s="1006"/>
      <c r="CD20" s="1006"/>
      <c r="CE20" s="1006"/>
      <c r="CF20" s="1006"/>
      <c r="CG20" s="1027"/>
      <c r="CH20" s="1002"/>
      <c r="CI20" s="1003"/>
      <c r="CJ20" s="1003"/>
      <c r="CK20" s="1003"/>
      <c r="CL20" s="1004"/>
      <c r="CM20" s="1002"/>
      <c r="CN20" s="1003"/>
      <c r="CO20" s="1003"/>
      <c r="CP20" s="1003"/>
      <c r="CQ20" s="1004"/>
      <c r="CR20" s="1002"/>
      <c r="CS20" s="1003"/>
      <c r="CT20" s="1003"/>
      <c r="CU20" s="1003"/>
      <c r="CV20" s="1004"/>
      <c r="CW20" s="1002"/>
      <c r="CX20" s="1003"/>
      <c r="CY20" s="1003"/>
      <c r="CZ20" s="1003"/>
      <c r="DA20" s="1004"/>
      <c r="DB20" s="1002"/>
      <c r="DC20" s="1003"/>
      <c r="DD20" s="1003"/>
      <c r="DE20" s="1003"/>
      <c r="DF20" s="1004"/>
      <c r="DG20" s="1002"/>
      <c r="DH20" s="1003"/>
      <c r="DI20" s="1003"/>
      <c r="DJ20" s="1003"/>
      <c r="DK20" s="1004"/>
      <c r="DL20" s="1002"/>
      <c r="DM20" s="1003"/>
      <c r="DN20" s="1003"/>
      <c r="DO20" s="1003"/>
      <c r="DP20" s="1004"/>
      <c r="DQ20" s="1002"/>
      <c r="DR20" s="1003"/>
      <c r="DS20" s="1003"/>
      <c r="DT20" s="1003"/>
      <c r="DU20" s="1004"/>
      <c r="DV20" s="1005"/>
      <c r="DW20" s="1006"/>
      <c r="DX20" s="1006"/>
      <c r="DY20" s="1006"/>
      <c r="DZ20" s="1007"/>
      <c r="EA20" s="217"/>
    </row>
    <row r="21" spans="1:131" s="218" customFormat="1" ht="26.25" customHeight="1" thickBot="1" x14ac:dyDescent="0.2">
      <c r="A21" s="221">
        <v>15</v>
      </c>
      <c r="B21" s="1043"/>
      <c r="C21" s="1044"/>
      <c r="D21" s="1044"/>
      <c r="E21" s="1044"/>
      <c r="F21" s="1044"/>
      <c r="G21" s="1044"/>
      <c r="H21" s="1044"/>
      <c r="I21" s="1044"/>
      <c r="J21" s="1044"/>
      <c r="K21" s="1044"/>
      <c r="L21" s="1044"/>
      <c r="M21" s="1044"/>
      <c r="N21" s="1044"/>
      <c r="O21" s="1044"/>
      <c r="P21" s="1045"/>
      <c r="Q21" s="1051"/>
      <c r="R21" s="1052"/>
      <c r="S21" s="1052"/>
      <c r="T21" s="1052"/>
      <c r="U21" s="1052"/>
      <c r="V21" s="1052"/>
      <c r="W21" s="1052"/>
      <c r="X21" s="1052"/>
      <c r="Y21" s="1052"/>
      <c r="Z21" s="1052"/>
      <c r="AA21" s="1052"/>
      <c r="AB21" s="1052"/>
      <c r="AC21" s="1052"/>
      <c r="AD21" s="1052"/>
      <c r="AE21" s="1053"/>
      <c r="AF21" s="1048"/>
      <c r="AG21" s="1049"/>
      <c r="AH21" s="1049"/>
      <c r="AI21" s="1049"/>
      <c r="AJ21" s="1050"/>
      <c r="AK21" s="1093"/>
      <c r="AL21" s="1094"/>
      <c r="AM21" s="1094"/>
      <c r="AN21" s="1094"/>
      <c r="AO21" s="1094"/>
      <c r="AP21" s="1094"/>
      <c r="AQ21" s="1094"/>
      <c r="AR21" s="1094"/>
      <c r="AS21" s="1094"/>
      <c r="AT21" s="1094"/>
      <c r="AU21" s="1095"/>
      <c r="AV21" s="1095"/>
      <c r="AW21" s="1095"/>
      <c r="AX21" s="1095"/>
      <c r="AY21" s="1096"/>
      <c r="AZ21" s="214"/>
      <c r="BA21" s="214"/>
      <c r="BB21" s="214"/>
      <c r="BC21" s="214"/>
      <c r="BD21" s="214"/>
      <c r="BE21" s="215"/>
      <c r="BF21" s="215"/>
      <c r="BG21" s="215"/>
      <c r="BH21" s="215"/>
      <c r="BI21" s="215"/>
      <c r="BJ21" s="215"/>
      <c r="BK21" s="215"/>
      <c r="BL21" s="215"/>
      <c r="BM21" s="215"/>
      <c r="BN21" s="215"/>
      <c r="BO21" s="215"/>
      <c r="BP21" s="215"/>
      <c r="BQ21" s="221">
        <v>15</v>
      </c>
      <c r="BR21" s="222"/>
      <c r="BS21" s="1005"/>
      <c r="BT21" s="1006"/>
      <c r="BU21" s="1006"/>
      <c r="BV21" s="1006"/>
      <c r="BW21" s="1006"/>
      <c r="BX21" s="1006"/>
      <c r="BY21" s="1006"/>
      <c r="BZ21" s="1006"/>
      <c r="CA21" s="1006"/>
      <c r="CB21" s="1006"/>
      <c r="CC21" s="1006"/>
      <c r="CD21" s="1006"/>
      <c r="CE21" s="1006"/>
      <c r="CF21" s="1006"/>
      <c r="CG21" s="1027"/>
      <c r="CH21" s="1002"/>
      <c r="CI21" s="1003"/>
      <c r="CJ21" s="1003"/>
      <c r="CK21" s="1003"/>
      <c r="CL21" s="1004"/>
      <c r="CM21" s="1002"/>
      <c r="CN21" s="1003"/>
      <c r="CO21" s="1003"/>
      <c r="CP21" s="1003"/>
      <c r="CQ21" s="1004"/>
      <c r="CR21" s="1002"/>
      <c r="CS21" s="1003"/>
      <c r="CT21" s="1003"/>
      <c r="CU21" s="1003"/>
      <c r="CV21" s="1004"/>
      <c r="CW21" s="1002"/>
      <c r="CX21" s="1003"/>
      <c r="CY21" s="1003"/>
      <c r="CZ21" s="1003"/>
      <c r="DA21" s="1004"/>
      <c r="DB21" s="1002"/>
      <c r="DC21" s="1003"/>
      <c r="DD21" s="1003"/>
      <c r="DE21" s="1003"/>
      <c r="DF21" s="1004"/>
      <c r="DG21" s="1002"/>
      <c r="DH21" s="1003"/>
      <c r="DI21" s="1003"/>
      <c r="DJ21" s="1003"/>
      <c r="DK21" s="1004"/>
      <c r="DL21" s="1002"/>
      <c r="DM21" s="1003"/>
      <c r="DN21" s="1003"/>
      <c r="DO21" s="1003"/>
      <c r="DP21" s="1004"/>
      <c r="DQ21" s="1002"/>
      <c r="DR21" s="1003"/>
      <c r="DS21" s="1003"/>
      <c r="DT21" s="1003"/>
      <c r="DU21" s="1004"/>
      <c r="DV21" s="1005"/>
      <c r="DW21" s="1006"/>
      <c r="DX21" s="1006"/>
      <c r="DY21" s="1006"/>
      <c r="DZ21" s="1007"/>
      <c r="EA21" s="217"/>
    </row>
    <row r="22" spans="1:131" s="218" customFormat="1" ht="26.25" customHeight="1" x14ac:dyDescent="0.15">
      <c r="A22" s="221">
        <v>16</v>
      </c>
      <c r="B22" s="1043"/>
      <c r="C22" s="1044"/>
      <c r="D22" s="1044"/>
      <c r="E22" s="1044"/>
      <c r="F22" s="1044"/>
      <c r="G22" s="1044"/>
      <c r="H22" s="1044"/>
      <c r="I22" s="1044"/>
      <c r="J22" s="1044"/>
      <c r="K22" s="1044"/>
      <c r="L22" s="1044"/>
      <c r="M22" s="1044"/>
      <c r="N22" s="1044"/>
      <c r="O22" s="1044"/>
      <c r="P22" s="1045"/>
      <c r="Q22" s="1086"/>
      <c r="R22" s="1087"/>
      <c r="S22" s="1087"/>
      <c r="T22" s="1087"/>
      <c r="U22" s="1087"/>
      <c r="V22" s="1087"/>
      <c r="W22" s="1087"/>
      <c r="X22" s="1087"/>
      <c r="Y22" s="1087"/>
      <c r="Z22" s="1087"/>
      <c r="AA22" s="1087"/>
      <c r="AB22" s="1087"/>
      <c r="AC22" s="1087"/>
      <c r="AD22" s="1087"/>
      <c r="AE22" s="1088"/>
      <c r="AF22" s="1048"/>
      <c r="AG22" s="1049"/>
      <c r="AH22" s="1049"/>
      <c r="AI22" s="1049"/>
      <c r="AJ22" s="1050"/>
      <c r="AK22" s="1089"/>
      <c r="AL22" s="1090"/>
      <c r="AM22" s="1090"/>
      <c r="AN22" s="1090"/>
      <c r="AO22" s="1090"/>
      <c r="AP22" s="1090"/>
      <c r="AQ22" s="1090"/>
      <c r="AR22" s="1090"/>
      <c r="AS22" s="1090"/>
      <c r="AT22" s="1090"/>
      <c r="AU22" s="1091"/>
      <c r="AV22" s="1091"/>
      <c r="AW22" s="1091"/>
      <c r="AX22" s="1091"/>
      <c r="AY22" s="1092"/>
      <c r="AZ22" s="1041" t="s">
        <v>376</v>
      </c>
      <c r="BA22" s="1041"/>
      <c r="BB22" s="1041"/>
      <c r="BC22" s="1041"/>
      <c r="BD22" s="1042"/>
      <c r="BE22" s="215"/>
      <c r="BF22" s="215"/>
      <c r="BG22" s="215"/>
      <c r="BH22" s="215"/>
      <c r="BI22" s="215"/>
      <c r="BJ22" s="215"/>
      <c r="BK22" s="215"/>
      <c r="BL22" s="215"/>
      <c r="BM22" s="215"/>
      <c r="BN22" s="215"/>
      <c r="BO22" s="215"/>
      <c r="BP22" s="215"/>
      <c r="BQ22" s="221">
        <v>16</v>
      </c>
      <c r="BR22" s="222"/>
      <c r="BS22" s="1005"/>
      <c r="BT22" s="1006"/>
      <c r="BU22" s="1006"/>
      <c r="BV22" s="1006"/>
      <c r="BW22" s="1006"/>
      <c r="BX22" s="1006"/>
      <c r="BY22" s="1006"/>
      <c r="BZ22" s="1006"/>
      <c r="CA22" s="1006"/>
      <c r="CB22" s="1006"/>
      <c r="CC22" s="1006"/>
      <c r="CD22" s="1006"/>
      <c r="CE22" s="1006"/>
      <c r="CF22" s="1006"/>
      <c r="CG22" s="1027"/>
      <c r="CH22" s="1002"/>
      <c r="CI22" s="1003"/>
      <c r="CJ22" s="1003"/>
      <c r="CK22" s="1003"/>
      <c r="CL22" s="1004"/>
      <c r="CM22" s="1002"/>
      <c r="CN22" s="1003"/>
      <c r="CO22" s="1003"/>
      <c r="CP22" s="1003"/>
      <c r="CQ22" s="1004"/>
      <c r="CR22" s="1002"/>
      <c r="CS22" s="1003"/>
      <c r="CT22" s="1003"/>
      <c r="CU22" s="1003"/>
      <c r="CV22" s="1004"/>
      <c r="CW22" s="1002"/>
      <c r="CX22" s="1003"/>
      <c r="CY22" s="1003"/>
      <c r="CZ22" s="1003"/>
      <c r="DA22" s="1004"/>
      <c r="DB22" s="1002"/>
      <c r="DC22" s="1003"/>
      <c r="DD22" s="1003"/>
      <c r="DE22" s="1003"/>
      <c r="DF22" s="1004"/>
      <c r="DG22" s="1002"/>
      <c r="DH22" s="1003"/>
      <c r="DI22" s="1003"/>
      <c r="DJ22" s="1003"/>
      <c r="DK22" s="1004"/>
      <c r="DL22" s="1002"/>
      <c r="DM22" s="1003"/>
      <c r="DN22" s="1003"/>
      <c r="DO22" s="1003"/>
      <c r="DP22" s="1004"/>
      <c r="DQ22" s="1002"/>
      <c r="DR22" s="1003"/>
      <c r="DS22" s="1003"/>
      <c r="DT22" s="1003"/>
      <c r="DU22" s="1004"/>
      <c r="DV22" s="1005"/>
      <c r="DW22" s="1006"/>
      <c r="DX22" s="1006"/>
      <c r="DY22" s="1006"/>
      <c r="DZ22" s="1007"/>
      <c r="EA22" s="217"/>
    </row>
    <row r="23" spans="1:131" s="218" customFormat="1" ht="26.25" customHeight="1" thickBot="1" x14ac:dyDescent="0.2">
      <c r="A23" s="223" t="s">
        <v>377</v>
      </c>
      <c r="B23" s="950" t="s">
        <v>378</v>
      </c>
      <c r="C23" s="951"/>
      <c r="D23" s="951"/>
      <c r="E23" s="951"/>
      <c r="F23" s="951"/>
      <c r="G23" s="951"/>
      <c r="H23" s="951"/>
      <c r="I23" s="951"/>
      <c r="J23" s="951"/>
      <c r="K23" s="951"/>
      <c r="L23" s="951"/>
      <c r="M23" s="951"/>
      <c r="N23" s="951"/>
      <c r="O23" s="951"/>
      <c r="P23" s="961"/>
      <c r="Q23" s="1080">
        <v>6405</v>
      </c>
      <c r="R23" s="1074"/>
      <c r="S23" s="1074"/>
      <c r="T23" s="1074"/>
      <c r="U23" s="1074"/>
      <c r="V23" s="1074">
        <v>5764</v>
      </c>
      <c r="W23" s="1074"/>
      <c r="X23" s="1074"/>
      <c r="Y23" s="1074"/>
      <c r="Z23" s="1074"/>
      <c r="AA23" s="1074">
        <v>641</v>
      </c>
      <c r="AB23" s="1074"/>
      <c r="AC23" s="1074"/>
      <c r="AD23" s="1074"/>
      <c r="AE23" s="1081"/>
      <c r="AF23" s="1082">
        <v>510</v>
      </c>
      <c r="AG23" s="1074"/>
      <c r="AH23" s="1074"/>
      <c r="AI23" s="1074"/>
      <c r="AJ23" s="1083"/>
      <c r="AK23" s="1084"/>
      <c r="AL23" s="1085"/>
      <c r="AM23" s="1085"/>
      <c r="AN23" s="1085"/>
      <c r="AO23" s="1085"/>
      <c r="AP23" s="1074">
        <v>3671</v>
      </c>
      <c r="AQ23" s="1074"/>
      <c r="AR23" s="1074"/>
      <c r="AS23" s="1074"/>
      <c r="AT23" s="1074"/>
      <c r="AU23" s="1075"/>
      <c r="AV23" s="1075"/>
      <c r="AW23" s="1075"/>
      <c r="AX23" s="1075"/>
      <c r="AY23" s="1076"/>
      <c r="AZ23" s="1077" t="s">
        <v>122</v>
      </c>
      <c r="BA23" s="1078"/>
      <c r="BB23" s="1078"/>
      <c r="BC23" s="1078"/>
      <c r="BD23" s="1079"/>
      <c r="BE23" s="215"/>
      <c r="BF23" s="215"/>
      <c r="BG23" s="215"/>
      <c r="BH23" s="215"/>
      <c r="BI23" s="215"/>
      <c r="BJ23" s="215"/>
      <c r="BK23" s="215"/>
      <c r="BL23" s="215"/>
      <c r="BM23" s="215"/>
      <c r="BN23" s="215"/>
      <c r="BO23" s="215"/>
      <c r="BP23" s="215"/>
      <c r="BQ23" s="221">
        <v>17</v>
      </c>
      <c r="BR23" s="222"/>
      <c r="BS23" s="1005"/>
      <c r="BT23" s="1006"/>
      <c r="BU23" s="1006"/>
      <c r="BV23" s="1006"/>
      <c r="BW23" s="1006"/>
      <c r="BX23" s="1006"/>
      <c r="BY23" s="1006"/>
      <c r="BZ23" s="1006"/>
      <c r="CA23" s="1006"/>
      <c r="CB23" s="1006"/>
      <c r="CC23" s="1006"/>
      <c r="CD23" s="1006"/>
      <c r="CE23" s="1006"/>
      <c r="CF23" s="1006"/>
      <c r="CG23" s="1027"/>
      <c r="CH23" s="1002"/>
      <c r="CI23" s="1003"/>
      <c r="CJ23" s="1003"/>
      <c r="CK23" s="1003"/>
      <c r="CL23" s="1004"/>
      <c r="CM23" s="1002"/>
      <c r="CN23" s="1003"/>
      <c r="CO23" s="1003"/>
      <c r="CP23" s="1003"/>
      <c r="CQ23" s="1004"/>
      <c r="CR23" s="1002"/>
      <c r="CS23" s="1003"/>
      <c r="CT23" s="1003"/>
      <c r="CU23" s="1003"/>
      <c r="CV23" s="1004"/>
      <c r="CW23" s="1002"/>
      <c r="CX23" s="1003"/>
      <c r="CY23" s="1003"/>
      <c r="CZ23" s="1003"/>
      <c r="DA23" s="1004"/>
      <c r="DB23" s="1002"/>
      <c r="DC23" s="1003"/>
      <c r="DD23" s="1003"/>
      <c r="DE23" s="1003"/>
      <c r="DF23" s="1004"/>
      <c r="DG23" s="1002"/>
      <c r="DH23" s="1003"/>
      <c r="DI23" s="1003"/>
      <c r="DJ23" s="1003"/>
      <c r="DK23" s="1004"/>
      <c r="DL23" s="1002"/>
      <c r="DM23" s="1003"/>
      <c r="DN23" s="1003"/>
      <c r="DO23" s="1003"/>
      <c r="DP23" s="1004"/>
      <c r="DQ23" s="1002"/>
      <c r="DR23" s="1003"/>
      <c r="DS23" s="1003"/>
      <c r="DT23" s="1003"/>
      <c r="DU23" s="1004"/>
      <c r="DV23" s="1005"/>
      <c r="DW23" s="1006"/>
      <c r="DX23" s="1006"/>
      <c r="DY23" s="1006"/>
      <c r="DZ23" s="1007"/>
      <c r="EA23" s="217"/>
    </row>
    <row r="24" spans="1:131" s="218" customFormat="1" ht="26.25" customHeight="1" x14ac:dyDescent="0.15">
      <c r="A24" s="1073" t="s">
        <v>379</v>
      </c>
      <c r="B24" s="1073"/>
      <c r="C24" s="1073"/>
      <c r="D24" s="1073"/>
      <c r="E24" s="1073"/>
      <c r="F24" s="1073"/>
      <c r="G24" s="1073"/>
      <c r="H24" s="1073"/>
      <c r="I24" s="1073"/>
      <c r="J24" s="1073"/>
      <c r="K24" s="1073"/>
      <c r="L24" s="1073"/>
      <c r="M24" s="1073"/>
      <c r="N24" s="1073"/>
      <c r="O24" s="1073"/>
      <c r="P24" s="1073"/>
      <c r="Q24" s="1073"/>
      <c r="R24" s="1073"/>
      <c r="S24" s="1073"/>
      <c r="T24" s="1073"/>
      <c r="U24" s="1073"/>
      <c r="V24" s="1073"/>
      <c r="W24" s="1073"/>
      <c r="X24" s="1073"/>
      <c r="Y24" s="1073"/>
      <c r="Z24" s="1073"/>
      <c r="AA24" s="1073"/>
      <c r="AB24" s="1073"/>
      <c r="AC24" s="1073"/>
      <c r="AD24" s="1073"/>
      <c r="AE24" s="1073"/>
      <c r="AF24" s="1073"/>
      <c r="AG24" s="1073"/>
      <c r="AH24" s="1073"/>
      <c r="AI24" s="1073"/>
      <c r="AJ24" s="1073"/>
      <c r="AK24" s="1073"/>
      <c r="AL24" s="1073"/>
      <c r="AM24" s="1073"/>
      <c r="AN24" s="1073"/>
      <c r="AO24" s="1073"/>
      <c r="AP24" s="1073"/>
      <c r="AQ24" s="1073"/>
      <c r="AR24" s="1073"/>
      <c r="AS24" s="1073"/>
      <c r="AT24" s="1073"/>
      <c r="AU24" s="1073"/>
      <c r="AV24" s="1073"/>
      <c r="AW24" s="1073"/>
      <c r="AX24" s="1073"/>
      <c r="AY24" s="1073"/>
      <c r="AZ24" s="214"/>
      <c r="BA24" s="214"/>
      <c r="BB24" s="214"/>
      <c r="BC24" s="214"/>
      <c r="BD24" s="214"/>
      <c r="BE24" s="215"/>
      <c r="BF24" s="215"/>
      <c r="BG24" s="215"/>
      <c r="BH24" s="215"/>
      <c r="BI24" s="215"/>
      <c r="BJ24" s="215"/>
      <c r="BK24" s="215"/>
      <c r="BL24" s="215"/>
      <c r="BM24" s="215"/>
      <c r="BN24" s="215"/>
      <c r="BO24" s="215"/>
      <c r="BP24" s="215"/>
      <c r="BQ24" s="221">
        <v>18</v>
      </c>
      <c r="BR24" s="222"/>
      <c r="BS24" s="1005"/>
      <c r="BT24" s="1006"/>
      <c r="BU24" s="1006"/>
      <c r="BV24" s="1006"/>
      <c r="BW24" s="1006"/>
      <c r="BX24" s="1006"/>
      <c r="BY24" s="1006"/>
      <c r="BZ24" s="1006"/>
      <c r="CA24" s="1006"/>
      <c r="CB24" s="1006"/>
      <c r="CC24" s="1006"/>
      <c r="CD24" s="1006"/>
      <c r="CE24" s="1006"/>
      <c r="CF24" s="1006"/>
      <c r="CG24" s="1027"/>
      <c r="CH24" s="1002"/>
      <c r="CI24" s="1003"/>
      <c r="CJ24" s="1003"/>
      <c r="CK24" s="1003"/>
      <c r="CL24" s="1004"/>
      <c r="CM24" s="1002"/>
      <c r="CN24" s="1003"/>
      <c r="CO24" s="1003"/>
      <c r="CP24" s="1003"/>
      <c r="CQ24" s="1004"/>
      <c r="CR24" s="1002"/>
      <c r="CS24" s="1003"/>
      <c r="CT24" s="1003"/>
      <c r="CU24" s="1003"/>
      <c r="CV24" s="1004"/>
      <c r="CW24" s="1002"/>
      <c r="CX24" s="1003"/>
      <c r="CY24" s="1003"/>
      <c r="CZ24" s="1003"/>
      <c r="DA24" s="1004"/>
      <c r="DB24" s="1002"/>
      <c r="DC24" s="1003"/>
      <c r="DD24" s="1003"/>
      <c r="DE24" s="1003"/>
      <c r="DF24" s="1004"/>
      <c r="DG24" s="1002"/>
      <c r="DH24" s="1003"/>
      <c r="DI24" s="1003"/>
      <c r="DJ24" s="1003"/>
      <c r="DK24" s="1004"/>
      <c r="DL24" s="1002"/>
      <c r="DM24" s="1003"/>
      <c r="DN24" s="1003"/>
      <c r="DO24" s="1003"/>
      <c r="DP24" s="1004"/>
      <c r="DQ24" s="1002"/>
      <c r="DR24" s="1003"/>
      <c r="DS24" s="1003"/>
      <c r="DT24" s="1003"/>
      <c r="DU24" s="1004"/>
      <c r="DV24" s="1005"/>
      <c r="DW24" s="1006"/>
      <c r="DX24" s="1006"/>
      <c r="DY24" s="1006"/>
      <c r="DZ24" s="1007"/>
      <c r="EA24" s="217"/>
    </row>
    <row r="25" spans="1:131" ht="26.25" customHeight="1" thickBot="1" x14ac:dyDescent="0.2">
      <c r="A25" s="1072" t="s">
        <v>380</v>
      </c>
      <c r="B25" s="1072"/>
      <c r="C25" s="1072"/>
      <c r="D25" s="1072"/>
      <c r="E25" s="1072"/>
      <c r="F25" s="1072"/>
      <c r="G25" s="1072"/>
      <c r="H25" s="1072"/>
      <c r="I25" s="1072"/>
      <c r="J25" s="1072"/>
      <c r="K25" s="1072"/>
      <c r="L25" s="1072"/>
      <c r="M25" s="1072"/>
      <c r="N25" s="1072"/>
      <c r="O25" s="1072"/>
      <c r="P25" s="1072"/>
      <c r="Q25" s="1072"/>
      <c r="R25" s="1072"/>
      <c r="S25" s="1072"/>
      <c r="T25" s="1072"/>
      <c r="U25" s="1072"/>
      <c r="V25" s="1072"/>
      <c r="W25" s="1072"/>
      <c r="X25" s="1072"/>
      <c r="Y25" s="1072"/>
      <c r="Z25" s="1072"/>
      <c r="AA25" s="1072"/>
      <c r="AB25" s="1072"/>
      <c r="AC25" s="1072"/>
      <c r="AD25" s="1072"/>
      <c r="AE25" s="1072"/>
      <c r="AF25" s="1072"/>
      <c r="AG25" s="1072"/>
      <c r="AH25" s="1072"/>
      <c r="AI25" s="1072"/>
      <c r="AJ25" s="1072"/>
      <c r="AK25" s="1072"/>
      <c r="AL25" s="1072"/>
      <c r="AM25" s="1072"/>
      <c r="AN25" s="1072"/>
      <c r="AO25" s="1072"/>
      <c r="AP25" s="1072"/>
      <c r="AQ25" s="1072"/>
      <c r="AR25" s="1072"/>
      <c r="AS25" s="1072"/>
      <c r="AT25" s="1072"/>
      <c r="AU25" s="1072"/>
      <c r="AV25" s="1072"/>
      <c r="AW25" s="1072"/>
      <c r="AX25" s="1072"/>
      <c r="AY25" s="1072"/>
      <c r="AZ25" s="1072"/>
      <c r="BA25" s="1072"/>
      <c r="BB25" s="1072"/>
      <c r="BC25" s="1072"/>
      <c r="BD25" s="1072"/>
      <c r="BE25" s="1072"/>
      <c r="BF25" s="1072"/>
      <c r="BG25" s="1072"/>
      <c r="BH25" s="1072"/>
      <c r="BI25" s="1072"/>
      <c r="BJ25" s="214"/>
      <c r="BK25" s="214"/>
      <c r="BL25" s="214"/>
      <c r="BM25" s="214"/>
      <c r="BN25" s="214"/>
      <c r="BO25" s="224"/>
      <c r="BP25" s="224"/>
      <c r="BQ25" s="221">
        <v>19</v>
      </c>
      <c r="BR25" s="222"/>
      <c r="BS25" s="1005"/>
      <c r="BT25" s="1006"/>
      <c r="BU25" s="1006"/>
      <c r="BV25" s="1006"/>
      <c r="BW25" s="1006"/>
      <c r="BX25" s="1006"/>
      <c r="BY25" s="1006"/>
      <c r="BZ25" s="1006"/>
      <c r="CA25" s="1006"/>
      <c r="CB25" s="1006"/>
      <c r="CC25" s="1006"/>
      <c r="CD25" s="1006"/>
      <c r="CE25" s="1006"/>
      <c r="CF25" s="1006"/>
      <c r="CG25" s="1027"/>
      <c r="CH25" s="1002"/>
      <c r="CI25" s="1003"/>
      <c r="CJ25" s="1003"/>
      <c r="CK25" s="1003"/>
      <c r="CL25" s="1004"/>
      <c r="CM25" s="1002"/>
      <c r="CN25" s="1003"/>
      <c r="CO25" s="1003"/>
      <c r="CP25" s="1003"/>
      <c r="CQ25" s="1004"/>
      <c r="CR25" s="1002"/>
      <c r="CS25" s="1003"/>
      <c r="CT25" s="1003"/>
      <c r="CU25" s="1003"/>
      <c r="CV25" s="1004"/>
      <c r="CW25" s="1002"/>
      <c r="CX25" s="1003"/>
      <c r="CY25" s="1003"/>
      <c r="CZ25" s="1003"/>
      <c r="DA25" s="1004"/>
      <c r="DB25" s="1002"/>
      <c r="DC25" s="1003"/>
      <c r="DD25" s="1003"/>
      <c r="DE25" s="1003"/>
      <c r="DF25" s="1004"/>
      <c r="DG25" s="1002"/>
      <c r="DH25" s="1003"/>
      <c r="DI25" s="1003"/>
      <c r="DJ25" s="1003"/>
      <c r="DK25" s="1004"/>
      <c r="DL25" s="1002"/>
      <c r="DM25" s="1003"/>
      <c r="DN25" s="1003"/>
      <c r="DO25" s="1003"/>
      <c r="DP25" s="1004"/>
      <c r="DQ25" s="1002"/>
      <c r="DR25" s="1003"/>
      <c r="DS25" s="1003"/>
      <c r="DT25" s="1003"/>
      <c r="DU25" s="1004"/>
      <c r="DV25" s="1005"/>
      <c r="DW25" s="1006"/>
      <c r="DX25" s="1006"/>
      <c r="DY25" s="1006"/>
      <c r="DZ25" s="1007"/>
      <c r="EA25" s="212"/>
    </row>
    <row r="26" spans="1:131" ht="26.25" customHeight="1" x14ac:dyDescent="0.15">
      <c r="A26" s="1008" t="s">
        <v>356</v>
      </c>
      <c r="B26" s="1009"/>
      <c r="C26" s="1009"/>
      <c r="D26" s="1009"/>
      <c r="E26" s="1009"/>
      <c r="F26" s="1009"/>
      <c r="G26" s="1009"/>
      <c r="H26" s="1009"/>
      <c r="I26" s="1009"/>
      <c r="J26" s="1009"/>
      <c r="K26" s="1009"/>
      <c r="L26" s="1009"/>
      <c r="M26" s="1009"/>
      <c r="N26" s="1009"/>
      <c r="O26" s="1009"/>
      <c r="P26" s="1010"/>
      <c r="Q26" s="1014" t="s">
        <v>381</v>
      </c>
      <c r="R26" s="1015"/>
      <c r="S26" s="1015"/>
      <c r="T26" s="1015"/>
      <c r="U26" s="1016"/>
      <c r="V26" s="1014" t="s">
        <v>382</v>
      </c>
      <c r="W26" s="1015"/>
      <c r="X26" s="1015"/>
      <c r="Y26" s="1015"/>
      <c r="Z26" s="1016"/>
      <c r="AA26" s="1014" t="s">
        <v>383</v>
      </c>
      <c r="AB26" s="1015"/>
      <c r="AC26" s="1015"/>
      <c r="AD26" s="1015"/>
      <c r="AE26" s="1015"/>
      <c r="AF26" s="1068" t="s">
        <v>384</v>
      </c>
      <c r="AG26" s="1021"/>
      <c r="AH26" s="1021"/>
      <c r="AI26" s="1021"/>
      <c r="AJ26" s="1069"/>
      <c r="AK26" s="1015" t="s">
        <v>385</v>
      </c>
      <c r="AL26" s="1015"/>
      <c r="AM26" s="1015"/>
      <c r="AN26" s="1015"/>
      <c r="AO26" s="1016"/>
      <c r="AP26" s="1014" t="s">
        <v>386</v>
      </c>
      <c r="AQ26" s="1015"/>
      <c r="AR26" s="1015"/>
      <c r="AS26" s="1015"/>
      <c r="AT26" s="1016"/>
      <c r="AU26" s="1014" t="s">
        <v>387</v>
      </c>
      <c r="AV26" s="1015"/>
      <c r="AW26" s="1015"/>
      <c r="AX26" s="1015"/>
      <c r="AY26" s="1016"/>
      <c r="AZ26" s="1014" t="s">
        <v>388</v>
      </c>
      <c r="BA26" s="1015"/>
      <c r="BB26" s="1015"/>
      <c r="BC26" s="1015"/>
      <c r="BD26" s="1016"/>
      <c r="BE26" s="1014" t="s">
        <v>363</v>
      </c>
      <c r="BF26" s="1015"/>
      <c r="BG26" s="1015"/>
      <c r="BH26" s="1015"/>
      <c r="BI26" s="1028"/>
      <c r="BJ26" s="214"/>
      <c r="BK26" s="214"/>
      <c r="BL26" s="214"/>
      <c r="BM26" s="214"/>
      <c r="BN26" s="214"/>
      <c r="BO26" s="224"/>
      <c r="BP26" s="224"/>
      <c r="BQ26" s="221">
        <v>20</v>
      </c>
      <c r="BR26" s="222"/>
      <c r="BS26" s="1005"/>
      <c r="BT26" s="1006"/>
      <c r="BU26" s="1006"/>
      <c r="BV26" s="1006"/>
      <c r="BW26" s="1006"/>
      <c r="BX26" s="1006"/>
      <c r="BY26" s="1006"/>
      <c r="BZ26" s="1006"/>
      <c r="CA26" s="1006"/>
      <c r="CB26" s="1006"/>
      <c r="CC26" s="1006"/>
      <c r="CD26" s="1006"/>
      <c r="CE26" s="1006"/>
      <c r="CF26" s="1006"/>
      <c r="CG26" s="1027"/>
      <c r="CH26" s="1002"/>
      <c r="CI26" s="1003"/>
      <c r="CJ26" s="1003"/>
      <c r="CK26" s="1003"/>
      <c r="CL26" s="1004"/>
      <c r="CM26" s="1002"/>
      <c r="CN26" s="1003"/>
      <c r="CO26" s="1003"/>
      <c r="CP26" s="1003"/>
      <c r="CQ26" s="1004"/>
      <c r="CR26" s="1002"/>
      <c r="CS26" s="1003"/>
      <c r="CT26" s="1003"/>
      <c r="CU26" s="1003"/>
      <c r="CV26" s="1004"/>
      <c r="CW26" s="1002"/>
      <c r="CX26" s="1003"/>
      <c r="CY26" s="1003"/>
      <c r="CZ26" s="1003"/>
      <c r="DA26" s="1004"/>
      <c r="DB26" s="1002"/>
      <c r="DC26" s="1003"/>
      <c r="DD26" s="1003"/>
      <c r="DE26" s="1003"/>
      <c r="DF26" s="1004"/>
      <c r="DG26" s="1002"/>
      <c r="DH26" s="1003"/>
      <c r="DI26" s="1003"/>
      <c r="DJ26" s="1003"/>
      <c r="DK26" s="1004"/>
      <c r="DL26" s="1002"/>
      <c r="DM26" s="1003"/>
      <c r="DN26" s="1003"/>
      <c r="DO26" s="1003"/>
      <c r="DP26" s="1004"/>
      <c r="DQ26" s="1002"/>
      <c r="DR26" s="1003"/>
      <c r="DS26" s="1003"/>
      <c r="DT26" s="1003"/>
      <c r="DU26" s="1004"/>
      <c r="DV26" s="1005"/>
      <c r="DW26" s="1006"/>
      <c r="DX26" s="1006"/>
      <c r="DY26" s="1006"/>
      <c r="DZ26" s="1007"/>
      <c r="EA26" s="212"/>
    </row>
    <row r="27" spans="1:131" ht="26.25" customHeight="1" thickBot="1" x14ac:dyDescent="0.2">
      <c r="A27" s="1011"/>
      <c r="B27" s="1012"/>
      <c r="C27" s="1012"/>
      <c r="D27" s="1012"/>
      <c r="E27" s="1012"/>
      <c r="F27" s="1012"/>
      <c r="G27" s="1012"/>
      <c r="H27" s="1012"/>
      <c r="I27" s="1012"/>
      <c r="J27" s="1012"/>
      <c r="K27" s="1012"/>
      <c r="L27" s="1012"/>
      <c r="M27" s="1012"/>
      <c r="N27" s="1012"/>
      <c r="O27" s="1012"/>
      <c r="P27" s="1013"/>
      <c r="Q27" s="1017"/>
      <c r="R27" s="1018"/>
      <c r="S27" s="1018"/>
      <c r="T27" s="1018"/>
      <c r="U27" s="1019"/>
      <c r="V27" s="1017"/>
      <c r="W27" s="1018"/>
      <c r="X27" s="1018"/>
      <c r="Y27" s="1018"/>
      <c r="Z27" s="1019"/>
      <c r="AA27" s="1017"/>
      <c r="AB27" s="1018"/>
      <c r="AC27" s="1018"/>
      <c r="AD27" s="1018"/>
      <c r="AE27" s="1018"/>
      <c r="AF27" s="1070"/>
      <c r="AG27" s="1024"/>
      <c r="AH27" s="1024"/>
      <c r="AI27" s="1024"/>
      <c r="AJ27" s="1071"/>
      <c r="AK27" s="1018"/>
      <c r="AL27" s="1018"/>
      <c r="AM27" s="1018"/>
      <c r="AN27" s="1018"/>
      <c r="AO27" s="1019"/>
      <c r="AP27" s="1017"/>
      <c r="AQ27" s="1018"/>
      <c r="AR27" s="1018"/>
      <c r="AS27" s="1018"/>
      <c r="AT27" s="1019"/>
      <c r="AU27" s="1017"/>
      <c r="AV27" s="1018"/>
      <c r="AW27" s="1018"/>
      <c r="AX27" s="1018"/>
      <c r="AY27" s="1019"/>
      <c r="AZ27" s="1017"/>
      <c r="BA27" s="1018"/>
      <c r="BB27" s="1018"/>
      <c r="BC27" s="1018"/>
      <c r="BD27" s="1019"/>
      <c r="BE27" s="1017"/>
      <c r="BF27" s="1018"/>
      <c r="BG27" s="1018"/>
      <c r="BH27" s="1018"/>
      <c r="BI27" s="1029"/>
      <c r="BJ27" s="214"/>
      <c r="BK27" s="214"/>
      <c r="BL27" s="214"/>
      <c r="BM27" s="214"/>
      <c r="BN27" s="214"/>
      <c r="BO27" s="224"/>
      <c r="BP27" s="224"/>
      <c r="BQ27" s="221">
        <v>21</v>
      </c>
      <c r="BR27" s="222"/>
      <c r="BS27" s="1005"/>
      <c r="BT27" s="1006"/>
      <c r="BU27" s="1006"/>
      <c r="BV27" s="1006"/>
      <c r="BW27" s="1006"/>
      <c r="BX27" s="1006"/>
      <c r="BY27" s="1006"/>
      <c r="BZ27" s="1006"/>
      <c r="CA27" s="1006"/>
      <c r="CB27" s="1006"/>
      <c r="CC27" s="1006"/>
      <c r="CD27" s="1006"/>
      <c r="CE27" s="1006"/>
      <c r="CF27" s="1006"/>
      <c r="CG27" s="1027"/>
      <c r="CH27" s="1002"/>
      <c r="CI27" s="1003"/>
      <c r="CJ27" s="1003"/>
      <c r="CK27" s="1003"/>
      <c r="CL27" s="1004"/>
      <c r="CM27" s="1002"/>
      <c r="CN27" s="1003"/>
      <c r="CO27" s="1003"/>
      <c r="CP27" s="1003"/>
      <c r="CQ27" s="1004"/>
      <c r="CR27" s="1002"/>
      <c r="CS27" s="1003"/>
      <c r="CT27" s="1003"/>
      <c r="CU27" s="1003"/>
      <c r="CV27" s="1004"/>
      <c r="CW27" s="1002"/>
      <c r="CX27" s="1003"/>
      <c r="CY27" s="1003"/>
      <c r="CZ27" s="1003"/>
      <c r="DA27" s="1004"/>
      <c r="DB27" s="1002"/>
      <c r="DC27" s="1003"/>
      <c r="DD27" s="1003"/>
      <c r="DE27" s="1003"/>
      <c r="DF27" s="1004"/>
      <c r="DG27" s="1002"/>
      <c r="DH27" s="1003"/>
      <c r="DI27" s="1003"/>
      <c r="DJ27" s="1003"/>
      <c r="DK27" s="1004"/>
      <c r="DL27" s="1002"/>
      <c r="DM27" s="1003"/>
      <c r="DN27" s="1003"/>
      <c r="DO27" s="1003"/>
      <c r="DP27" s="1004"/>
      <c r="DQ27" s="1002"/>
      <c r="DR27" s="1003"/>
      <c r="DS27" s="1003"/>
      <c r="DT27" s="1003"/>
      <c r="DU27" s="1004"/>
      <c r="DV27" s="1005"/>
      <c r="DW27" s="1006"/>
      <c r="DX27" s="1006"/>
      <c r="DY27" s="1006"/>
      <c r="DZ27" s="1007"/>
      <c r="EA27" s="212"/>
    </row>
    <row r="28" spans="1:131" ht="26.25" customHeight="1" thickTop="1" x14ac:dyDescent="0.15">
      <c r="A28" s="225">
        <v>1</v>
      </c>
      <c r="B28" s="1060" t="s">
        <v>389</v>
      </c>
      <c r="C28" s="1061"/>
      <c r="D28" s="1061"/>
      <c r="E28" s="1061"/>
      <c r="F28" s="1061"/>
      <c r="G28" s="1061"/>
      <c r="H28" s="1061"/>
      <c r="I28" s="1061"/>
      <c r="J28" s="1061"/>
      <c r="K28" s="1061"/>
      <c r="L28" s="1061"/>
      <c r="M28" s="1061"/>
      <c r="N28" s="1061"/>
      <c r="O28" s="1061"/>
      <c r="P28" s="1062"/>
      <c r="Q28" s="1063">
        <v>756</v>
      </c>
      <c r="R28" s="1064"/>
      <c r="S28" s="1064"/>
      <c r="T28" s="1064"/>
      <c r="U28" s="1064"/>
      <c r="V28" s="1064">
        <v>740</v>
      </c>
      <c r="W28" s="1064"/>
      <c r="X28" s="1064"/>
      <c r="Y28" s="1064"/>
      <c r="Z28" s="1064"/>
      <c r="AA28" s="1064">
        <v>16</v>
      </c>
      <c r="AB28" s="1064"/>
      <c r="AC28" s="1064"/>
      <c r="AD28" s="1064"/>
      <c r="AE28" s="1065"/>
      <c r="AF28" s="1066">
        <v>16</v>
      </c>
      <c r="AG28" s="1064"/>
      <c r="AH28" s="1064"/>
      <c r="AI28" s="1064"/>
      <c r="AJ28" s="1067"/>
      <c r="AK28" s="1055">
        <v>61</v>
      </c>
      <c r="AL28" s="1056"/>
      <c r="AM28" s="1056"/>
      <c r="AN28" s="1056"/>
      <c r="AO28" s="1056"/>
      <c r="AP28" s="1056" t="s">
        <v>548</v>
      </c>
      <c r="AQ28" s="1056"/>
      <c r="AR28" s="1056"/>
      <c r="AS28" s="1056"/>
      <c r="AT28" s="1056"/>
      <c r="AU28" s="1056" t="s">
        <v>548</v>
      </c>
      <c r="AV28" s="1056"/>
      <c r="AW28" s="1056"/>
      <c r="AX28" s="1056"/>
      <c r="AY28" s="1056"/>
      <c r="AZ28" s="1057" t="s">
        <v>548</v>
      </c>
      <c r="BA28" s="1057"/>
      <c r="BB28" s="1057"/>
      <c r="BC28" s="1057"/>
      <c r="BD28" s="1057"/>
      <c r="BE28" s="1058"/>
      <c r="BF28" s="1058"/>
      <c r="BG28" s="1058"/>
      <c r="BH28" s="1058"/>
      <c r="BI28" s="1059"/>
      <c r="BJ28" s="214"/>
      <c r="BK28" s="214"/>
      <c r="BL28" s="214"/>
      <c r="BM28" s="214"/>
      <c r="BN28" s="214"/>
      <c r="BO28" s="224"/>
      <c r="BP28" s="224"/>
      <c r="BQ28" s="221">
        <v>22</v>
      </c>
      <c r="BR28" s="222"/>
      <c r="BS28" s="1005"/>
      <c r="BT28" s="1006"/>
      <c r="BU28" s="1006"/>
      <c r="BV28" s="1006"/>
      <c r="BW28" s="1006"/>
      <c r="BX28" s="1006"/>
      <c r="BY28" s="1006"/>
      <c r="BZ28" s="1006"/>
      <c r="CA28" s="1006"/>
      <c r="CB28" s="1006"/>
      <c r="CC28" s="1006"/>
      <c r="CD28" s="1006"/>
      <c r="CE28" s="1006"/>
      <c r="CF28" s="1006"/>
      <c r="CG28" s="1027"/>
      <c r="CH28" s="1002"/>
      <c r="CI28" s="1003"/>
      <c r="CJ28" s="1003"/>
      <c r="CK28" s="1003"/>
      <c r="CL28" s="1004"/>
      <c r="CM28" s="1002"/>
      <c r="CN28" s="1003"/>
      <c r="CO28" s="1003"/>
      <c r="CP28" s="1003"/>
      <c r="CQ28" s="1004"/>
      <c r="CR28" s="1002"/>
      <c r="CS28" s="1003"/>
      <c r="CT28" s="1003"/>
      <c r="CU28" s="1003"/>
      <c r="CV28" s="1004"/>
      <c r="CW28" s="1002"/>
      <c r="CX28" s="1003"/>
      <c r="CY28" s="1003"/>
      <c r="CZ28" s="1003"/>
      <c r="DA28" s="1004"/>
      <c r="DB28" s="1002"/>
      <c r="DC28" s="1003"/>
      <c r="DD28" s="1003"/>
      <c r="DE28" s="1003"/>
      <c r="DF28" s="1004"/>
      <c r="DG28" s="1002"/>
      <c r="DH28" s="1003"/>
      <c r="DI28" s="1003"/>
      <c r="DJ28" s="1003"/>
      <c r="DK28" s="1004"/>
      <c r="DL28" s="1002"/>
      <c r="DM28" s="1003"/>
      <c r="DN28" s="1003"/>
      <c r="DO28" s="1003"/>
      <c r="DP28" s="1004"/>
      <c r="DQ28" s="1002"/>
      <c r="DR28" s="1003"/>
      <c r="DS28" s="1003"/>
      <c r="DT28" s="1003"/>
      <c r="DU28" s="1004"/>
      <c r="DV28" s="1005"/>
      <c r="DW28" s="1006"/>
      <c r="DX28" s="1006"/>
      <c r="DY28" s="1006"/>
      <c r="DZ28" s="1007"/>
      <c r="EA28" s="212"/>
    </row>
    <row r="29" spans="1:131" ht="26.25" customHeight="1" x14ac:dyDescent="0.15">
      <c r="A29" s="225">
        <v>2</v>
      </c>
      <c r="B29" s="1043" t="s">
        <v>390</v>
      </c>
      <c r="C29" s="1044"/>
      <c r="D29" s="1044"/>
      <c r="E29" s="1044"/>
      <c r="F29" s="1044"/>
      <c r="G29" s="1044"/>
      <c r="H29" s="1044"/>
      <c r="I29" s="1044"/>
      <c r="J29" s="1044"/>
      <c r="K29" s="1044"/>
      <c r="L29" s="1044"/>
      <c r="M29" s="1044"/>
      <c r="N29" s="1044"/>
      <c r="O29" s="1044"/>
      <c r="P29" s="1045"/>
      <c r="Q29" s="1051">
        <v>985</v>
      </c>
      <c r="R29" s="1052"/>
      <c r="S29" s="1052"/>
      <c r="T29" s="1052"/>
      <c r="U29" s="1052"/>
      <c r="V29" s="1052">
        <v>925</v>
      </c>
      <c r="W29" s="1052"/>
      <c r="X29" s="1052"/>
      <c r="Y29" s="1052"/>
      <c r="Z29" s="1052"/>
      <c r="AA29" s="1052">
        <v>60</v>
      </c>
      <c r="AB29" s="1052"/>
      <c r="AC29" s="1052"/>
      <c r="AD29" s="1052"/>
      <c r="AE29" s="1053"/>
      <c r="AF29" s="1048">
        <v>60</v>
      </c>
      <c r="AG29" s="1049"/>
      <c r="AH29" s="1049"/>
      <c r="AI29" s="1049"/>
      <c r="AJ29" s="1050"/>
      <c r="AK29" s="993">
        <v>109</v>
      </c>
      <c r="AL29" s="984"/>
      <c r="AM29" s="984"/>
      <c r="AN29" s="984"/>
      <c r="AO29" s="984"/>
      <c r="AP29" s="984" t="s">
        <v>548</v>
      </c>
      <c r="AQ29" s="984"/>
      <c r="AR29" s="984"/>
      <c r="AS29" s="984"/>
      <c r="AT29" s="984"/>
      <c r="AU29" s="984" t="s">
        <v>548</v>
      </c>
      <c r="AV29" s="984"/>
      <c r="AW29" s="984"/>
      <c r="AX29" s="984"/>
      <c r="AY29" s="984"/>
      <c r="AZ29" s="1054" t="s">
        <v>548</v>
      </c>
      <c r="BA29" s="1054"/>
      <c r="BB29" s="1054"/>
      <c r="BC29" s="1054"/>
      <c r="BD29" s="1054"/>
      <c r="BE29" s="985"/>
      <c r="BF29" s="985"/>
      <c r="BG29" s="985"/>
      <c r="BH29" s="985"/>
      <c r="BI29" s="986"/>
      <c r="BJ29" s="214"/>
      <c r="BK29" s="214"/>
      <c r="BL29" s="214"/>
      <c r="BM29" s="214"/>
      <c r="BN29" s="214"/>
      <c r="BO29" s="224"/>
      <c r="BP29" s="224"/>
      <c r="BQ29" s="221">
        <v>23</v>
      </c>
      <c r="BR29" s="222"/>
      <c r="BS29" s="1005"/>
      <c r="BT29" s="1006"/>
      <c r="BU29" s="1006"/>
      <c r="BV29" s="1006"/>
      <c r="BW29" s="1006"/>
      <c r="BX29" s="1006"/>
      <c r="BY29" s="1006"/>
      <c r="BZ29" s="1006"/>
      <c r="CA29" s="1006"/>
      <c r="CB29" s="1006"/>
      <c r="CC29" s="1006"/>
      <c r="CD29" s="1006"/>
      <c r="CE29" s="1006"/>
      <c r="CF29" s="1006"/>
      <c r="CG29" s="1027"/>
      <c r="CH29" s="1002"/>
      <c r="CI29" s="1003"/>
      <c r="CJ29" s="1003"/>
      <c r="CK29" s="1003"/>
      <c r="CL29" s="1004"/>
      <c r="CM29" s="1002"/>
      <c r="CN29" s="1003"/>
      <c r="CO29" s="1003"/>
      <c r="CP29" s="1003"/>
      <c r="CQ29" s="1004"/>
      <c r="CR29" s="1002"/>
      <c r="CS29" s="1003"/>
      <c r="CT29" s="1003"/>
      <c r="CU29" s="1003"/>
      <c r="CV29" s="1004"/>
      <c r="CW29" s="1002"/>
      <c r="CX29" s="1003"/>
      <c r="CY29" s="1003"/>
      <c r="CZ29" s="1003"/>
      <c r="DA29" s="1004"/>
      <c r="DB29" s="1002"/>
      <c r="DC29" s="1003"/>
      <c r="DD29" s="1003"/>
      <c r="DE29" s="1003"/>
      <c r="DF29" s="1004"/>
      <c r="DG29" s="1002"/>
      <c r="DH29" s="1003"/>
      <c r="DI29" s="1003"/>
      <c r="DJ29" s="1003"/>
      <c r="DK29" s="1004"/>
      <c r="DL29" s="1002"/>
      <c r="DM29" s="1003"/>
      <c r="DN29" s="1003"/>
      <c r="DO29" s="1003"/>
      <c r="DP29" s="1004"/>
      <c r="DQ29" s="1002"/>
      <c r="DR29" s="1003"/>
      <c r="DS29" s="1003"/>
      <c r="DT29" s="1003"/>
      <c r="DU29" s="1004"/>
      <c r="DV29" s="1005"/>
      <c r="DW29" s="1006"/>
      <c r="DX29" s="1006"/>
      <c r="DY29" s="1006"/>
      <c r="DZ29" s="1007"/>
      <c r="EA29" s="212"/>
    </row>
    <row r="30" spans="1:131" ht="26.25" customHeight="1" x14ac:dyDescent="0.15">
      <c r="A30" s="225">
        <v>3</v>
      </c>
      <c r="B30" s="1043" t="s">
        <v>391</v>
      </c>
      <c r="C30" s="1044"/>
      <c r="D30" s="1044"/>
      <c r="E30" s="1044"/>
      <c r="F30" s="1044"/>
      <c r="G30" s="1044"/>
      <c r="H30" s="1044"/>
      <c r="I30" s="1044"/>
      <c r="J30" s="1044"/>
      <c r="K30" s="1044"/>
      <c r="L30" s="1044"/>
      <c r="M30" s="1044"/>
      <c r="N30" s="1044"/>
      <c r="O30" s="1044"/>
      <c r="P30" s="1045"/>
      <c r="Q30" s="1051">
        <v>205</v>
      </c>
      <c r="R30" s="1052"/>
      <c r="S30" s="1052"/>
      <c r="T30" s="1052"/>
      <c r="U30" s="1052"/>
      <c r="V30" s="1052">
        <v>205</v>
      </c>
      <c r="W30" s="1052"/>
      <c r="X30" s="1052"/>
      <c r="Y30" s="1052"/>
      <c r="Z30" s="1052"/>
      <c r="AA30" s="1052">
        <v>0</v>
      </c>
      <c r="AB30" s="1052"/>
      <c r="AC30" s="1052"/>
      <c r="AD30" s="1052"/>
      <c r="AE30" s="1053"/>
      <c r="AF30" s="1048">
        <v>0</v>
      </c>
      <c r="AG30" s="1049"/>
      <c r="AH30" s="1049"/>
      <c r="AI30" s="1049"/>
      <c r="AJ30" s="1050"/>
      <c r="AK30" s="993">
        <v>27</v>
      </c>
      <c r="AL30" s="984"/>
      <c r="AM30" s="984"/>
      <c r="AN30" s="984"/>
      <c r="AO30" s="984"/>
      <c r="AP30" s="984" t="s">
        <v>548</v>
      </c>
      <c r="AQ30" s="984"/>
      <c r="AR30" s="984"/>
      <c r="AS30" s="984"/>
      <c r="AT30" s="984"/>
      <c r="AU30" s="984" t="s">
        <v>548</v>
      </c>
      <c r="AV30" s="984"/>
      <c r="AW30" s="984"/>
      <c r="AX30" s="984"/>
      <c r="AY30" s="984"/>
      <c r="AZ30" s="1054" t="s">
        <v>548</v>
      </c>
      <c r="BA30" s="1054"/>
      <c r="BB30" s="1054"/>
      <c r="BC30" s="1054"/>
      <c r="BD30" s="1054"/>
      <c r="BE30" s="985"/>
      <c r="BF30" s="985"/>
      <c r="BG30" s="985"/>
      <c r="BH30" s="985"/>
      <c r="BI30" s="986"/>
      <c r="BJ30" s="214"/>
      <c r="BK30" s="214"/>
      <c r="BL30" s="214"/>
      <c r="BM30" s="214"/>
      <c r="BN30" s="214"/>
      <c r="BO30" s="224"/>
      <c r="BP30" s="224"/>
      <c r="BQ30" s="221">
        <v>24</v>
      </c>
      <c r="BR30" s="222"/>
      <c r="BS30" s="1005"/>
      <c r="BT30" s="1006"/>
      <c r="BU30" s="1006"/>
      <c r="BV30" s="1006"/>
      <c r="BW30" s="1006"/>
      <c r="BX30" s="1006"/>
      <c r="BY30" s="1006"/>
      <c r="BZ30" s="1006"/>
      <c r="CA30" s="1006"/>
      <c r="CB30" s="1006"/>
      <c r="CC30" s="1006"/>
      <c r="CD30" s="1006"/>
      <c r="CE30" s="1006"/>
      <c r="CF30" s="1006"/>
      <c r="CG30" s="1027"/>
      <c r="CH30" s="1002"/>
      <c r="CI30" s="1003"/>
      <c r="CJ30" s="1003"/>
      <c r="CK30" s="1003"/>
      <c r="CL30" s="1004"/>
      <c r="CM30" s="1002"/>
      <c r="CN30" s="1003"/>
      <c r="CO30" s="1003"/>
      <c r="CP30" s="1003"/>
      <c r="CQ30" s="1004"/>
      <c r="CR30" s="1002"/>
      <c r="CS30" s="1003"/>
      <c r="CT30" s="1003"/>
      <c r="CU30" s="1003"/>
      <c r="CV30" s="1004"/>
      <c r="CW30" s="1002"/>
      <c r="CX30" s="1003"/>
      <c r="CY30" s="1003"/>
      <c r="CZ30" s="1003"/>
      <c r="DA30" s="1004"/>
      <c r="DB30" s="1002"/>
      <c r="DC30" s="1003"/>
      <c r="DD30" s="1003"/>
      <c r="DE30" s="1003"/>
      <c r="DF30" s="1004"/>
      <c r="DG30" s="1002"/>
      <c r="DH30" s="1003"/>
      <c r="DI30" s="1003"/>
      <c r="DJ30" s="1003"/>
      <c r="DK30" s="1004"/>
      <c r="DL30" s="1002"/>
      <c r="DM30" s="1003"/>
      <c r="DN30" s="1003"/>
      <c r="DO30" s="1003"/>
      <c r="DP30" s="1004"/>
      <c r="DQ30" s="1002"/>
      <c r="DR30" s="1003"/>
      <c r="DS30" s="1003"/>
      <c r="DT30" s="1003"/>
      <c r="DU30" s="1004"/>
      <c r="DV30" s="1005"/>
      <c r="DW30" s="1006"/>
      <c r="DX30" s="1006"/>
      <c r="DY30" s="1006"/>
      <c r="DZ30" s="1007"/>
      <c r="EA30" s="212"/>
    </row>
    <row r="31" spans="1:131" ht="26.25" customHeight="1" x14ac:dyDescent="0.15">
      <c r="A31" s="225">
        <v>4</v>
      </c>
      <c r="B31" s="1043" t="s">
        <v>392</v>
      </c>
      <c r="C31" s="1044"/>
      <c r="D31" s="1044"/>
      <c r="E31" s="1044"/>
      <c r="F31" s="1044"/>
      <c r="G31" s="1044"/>
      <c r="H31" s="1044"/>
      <c r="I31" s="1044"/>
      <c r="J31" s="1044"/>
      <c r="K31" s="1044"/>
      <c r="L31" s="1044"/>
      <c r="M31" s="1044"/>
      <c r="N31" s="1044"/>
      <c r="O31" s="1044"/>
      <c r="P31" s="1045"/>
      <c r="Q31" s="1051">
        <v>289</v>
      </c>
      <c r="R31" s="1052"/>
      <c r="S31" s="1052"/>
      <c r="T31" s="1052"/>
      <c r="U31" s="1052"/>
      <c r="V31" s="1052">
        <v>257</v>
      </c>
      <c r="W31" s="1052"/>
      <c r="X31" s="1052"/>
      <c r="Y31" s="1052"/>
      <c r="Z31" s="1052"/>
      <c r="AA31" s="1052">
        <v>32</v>
      </c>
      <c r="AB31" s="1052"/>
      <c r="AC31" s="1052"/>
      <c r="AD31" s="1052"/>
      <c r="AE31" s="1053"/>
      <c r="AF31" s="1048">
        <v>855</v>
      </c>
      <c r="AG31" s="1049"/>
      <c r="AH31" s="1049"/>
      <c r="AI31" s="1049"/>
      <c r="AJ31" s="1050"/>
      <c r="AK31" s="993">
        <v>7</v>
      </c>
      <c r="AL31" s="984"/>
      <c r="AM31" s="984"/>
      <c r="AN31" s="984"/>
      <c r="AO31" s="984"/>
      <c r="AP31" s="984">
        <v>95</v>
      </c>
      <c r="AQ31" s="984"/>
      <c r="AR31" s="984"/>
      <c r="AS31" s="984"/>
      <c r="AT31" s="984"/>
      <c r="AU31" s="984">
        <v>10</v>
      </c>
      <c r="AV31" s="984"/>
      <c r="AW31" s="984"/>
      <c r="AX31" s="984"/>
      <c r="AY31" s="984"/>
      <c r="AZ31" s="1054" t="s">
        <v>548</v>
      </c>
      <c r="BA31" s="1054"/>
      <c r="BB31" s="1054"/>
      <c r="BC31" s="1054"/>
      <c r="BD31" s="1054"/>
      <c r="BE31" s="985" t="s">
        <v>393</v>
      </c>
      <c r="BF31" s="985"/>
      <c r="BG31" s="985"/>
      <c r="BH31" s="985"/>
      <c r="BI31" s="986"/>
      <c r="BJ31" s="214"/>
      <c r="BK31" s="214"/>
      <c r="BL31" s="214"/>
      <c r="BM31" s="214"/>
      <c r="BN31" s="214"/>
      <c r="BO31" s="224"/>
      <c r="BP31" s="224"/>
      <c r="BQ31" s="221">
        <v>25</v>
      </c>
      <c r="BR31" s="222"/>
      <c r="BS31" s="1005"/>
      <c r="BT31" s="1006"/>
      <c r="BU31" s="1006"/>
      <c r="BV31" s="1006"/>
      <c r="BW31" s="1006"/>
      <c r="BX31" s="1006"/>
      <c r="BY31" s="1006"/>
      <c r="BZ31" s="1006"/>
      <c r="CA31" s="1006"/>
      <c r="CB31" s="1006"/>
      <c r="CC31" s="1006"/>
      <c r="CD31" s="1006"/>
      <c r="CE31" s="1006"/>
      <c r="CF31" s="1006"/>
      <c r="CG31" s="1027"/>
      <c r="CH31" s="1002"/>
      <c r="CI31" s="1003"/>
      <c r="CJ31" s="1003"/>
      <c r="CK31" s="1003"/>
      <c r="CL31" s="1004"/>
      <c r="CM31" s="1002"/>
      <c r="CN31" s="1003"/>
      <c r="CO31" s="1003"/>
      <c r="CP31" s="1003"/>
      <c r="CQ31" s="1004"/>
      <c r="CR31" s="1002"/>
      <c r="CS31" s="1003"/>
      <c r="CT31" s="1003"/>
      <c r="CU31" s="1003"/>
      <c r="CV31" s="1004"/>
      <c r="CW31" s="1002"/>
      <c r="CX31" s="1003"/>
      <c r="CY31" s="1003"/>
      <c r="CZ31" s="1003"/>
      <c r="DA31" s="1004"/>
      <c r="DB31" s="1002"/>
      <c r="DC31" s="1003"/>
      <c r="DD31" s="1003"/>
      <c r="DE31" s="1003"/>
      <c r="DF31" s="1004"/>
      <c r="DG31" s="1002"/>
      <c r="DH31" s="1003"/>
      <c r="DI31" s="1003"/>
      <c r="DJ31" s="1003"/>
      <c r="DK31" s="1004"/>
      <c r="DL31" s="1002"/>
      <c r="DM31" s="1003"/>
      <c r="DN31" s="1003"/>
      <c r="DO31" s="1003"/>
      <c r="DP31" s="1004"/>
      <c r="DQ31" s="1002"/>
      <c r="DR31" s="1003"/>
      <c r="DS31" s="1003"/>
      <c r="DT31" s="1003"/>
      <c r="DU31" s="1004"/>
      <c r="DV31" s="1005"/>
      <c r="DW31" s="1006"/>
      <c r="DX31" s="1006"/>
      <c r="DY31" s="1006"/>
      <c r="DZ31" s="1007"/>
      <c r="EA31" s="212"/>
    </row>
    <row r="32" spans="1:131" ht="26.25" customHeight="1" x14ac:dyDescent="0.15">
      <c r="A32" s="225">
        <v>5</v>
      </c>
      <c r="B32" s="1043" t="s">
        <v>394</v>
      </c>
      <c r="C32" s="1044"/>
      <c r="D32" s="1044"/>
      <c r="E32" s="1044"/>
      <c r="F32" s="1044"/>
      <c r="G32" s="1044"/>
      <c r="H32" s="1044"/>
      <c r="I32" s="1044"/>
      <c r="J32" s="1044"/>
      <c r="K32" s="1044"/>
      <c r="L32" s="1044"/>
      <c r="M32" s="1044"/>
      <c r="N32" s="1044"/>
      <c r="O32" s="1044"/>
      <c r="P32" s="1045"/>
      <c r="Q32" s="1051">
        <v>421</v>
      </c>
      <c r="R32" s="1052"/>
      <c r="S32" s="1052"/>
      <c r="T32" s="1052"/>
      <c r="U32" s="1052"/>
      <c r="V32" s="1052">
        <v>420</v>
      </c>
      <c r="W32" s="1052"/>
      <c r="X32" s="1052"/>
      <c r="Y32" s="1052"/>
      <c r="Z32" s="1052"/>
      <c r="AA32" s="1052">
        <v>1</v>
      </c>
      <c r="AB32" s="1052"/>
      <c r="AC32" s="1052"/>
      <c r="AD32" s="1052"/>
      <c r="AE32" s="1053"/>
      <c r="AF32" s="1048">
        <v>135</v>
      </c>
      <c r="AG32" s="1049"/>
      <c r="AH32" s="1049"/>
      <c r="AI32" s="1049"/>
      <c r="AJ32" s="1050"/>
      <c r="AK32" s="993">
        <v>27</v>
      </c>
      <c r="AL32" s="984"/>
      <c r="AM32" s="984"/>
      <c r="AN32" s="984"/>
      <c r="AO32" s="984"/>
      <c r="AP32" s="984">
        <v>941</v>
      </c>
      <c r="AQ32" s="984"/>
      <c r="AR32" s="984"/>
      <c r="AS32" s="984"/>
      <c r="AT32" s="984"/>
      <c r="AU32" s="984">
        <v>607</v>
      </c>
      <c r="AV32" s="984"/>
      <c r="AW32" s="984"/>
      <c r="AX32" s="984"/>
      <c r="AY32" s="984"/>
      <c r="AZ32" s="1054" t="s">
        <v>548</v>
      </c>
      <c r="BA32" s="1054"/>
      <c r="BB32" s="1054"/>
      <c r="BC32" s="1054"/>
      <c r="BD32" s="1054"/>
      <c r="BE32" s="985" t="s">
        <v>393</v>
      </c>
      <c r="BF32" s="985"/>
      <c r="BG32" s="985"/>
      <c r="BH32" s="985"/>
      <c r="BI32" s="986"/>
      <c r="BJ32" s="214"/>
      <c r="BK32" s="214"/>
      <c r="BL32" s="214"/>
      <c r="BM32" s="214"/>
      <c r="BN32" s="214"/>
      <c r="BO32" s="224"/>
      <c r="BP32" s="224"/>
      <c r="BQ32" s="221">
        <v>26</v>
      </c>
      <c r="BR32" s="222"/>
      <c r="BS32" s="1005"/>
      <c r="BT32" s="1006"/>
      <c r="BU32" s="1006"/>
      <c r="BV32" s="1006"/>
      <c r="BW32" s="1006"/>
      <c r="BX32" s="1006"/>
      <c r="BY32" s="1006"/>
      <c r="BZ32" s="1006"/>
      <c r="CA32" s="1006"/>
      <c r="CB32" s="1006"/>
      <c r="CC32" s="1006"/>
      <c r="CD32" s="1006"/>
      <c r="CE32" s="1006"/>
      <c r="CF32" s="1006"/>
      <c r="CG32" s="1027"/>
      <c r="CH32" s="1002"/>
      <c r="CI32" s="1003"/>
      <c r="CJ32" s="1003"/>
      <c r="CK32" s="1003"/>
      <c r="CL32" s="1004"/>
      <c r="CM32" s="1002"/>
      <c r="CN32" s="1003"/>
      <c r="CO32" s="1003"/>
      <c r="CP32" s="1003"/>
      <c r="CQ32" s="1004"/>
      <c r="CR32" s="1002"/>
      <c r="CS32" s="1003"/>
      <c r="CT32" s="1003"/>
      <c r="CU32" s="1003"/>
      <c r="CV32" s="1004"/>
      <c r="CW32" s="1002"/>
      <c r="CX32" s="1003"/>
      <c r="CY32" s="1003"/>
      <c r="CZ32" s="1003"/>
      <c r="DA32" s="1004"/>
      <c r="DB32" s="1002"/>
      <c r="DC32" s="1003"/>
      <c r="DD32" s="1003"/>
      <c r="DE32" s="1003"/>
      <c r="DF32" s="1004"/>
      <c r="DG32" s="1002"/>
      <c r="DH32" s="1003"/>
      <c r="DI32" s="1003"/>
      <c r="DJ32" s="1003"/>
      <c r="DK32" s="1004"/>
      <c r="DL32" s="1002"/>
      <c r="DM32" s="1003"/>
      <c r="DN32" s="1003"/>
      <c r="DO32" s="1003"/>
      <c r="DP32" s="1004"/>
      <c r="DQ32" s="1002"/>
      <c r="DR32" s="1003"/>
      <c r="DS32" s="1003"/>
      <c r="DT32" s="1003"/>
      <c r="DU32" s="1004"/>
      <c r="DV32" s="1005"/>
      <c r="DW32" s="1006"/>
      <c r="DX32" s="1006"/>
      <c r="DY32" s="1006"/>
      <c r="DZ32" s="1007"/>
      <c r="EA32" s="212"/>
    </row>
    <row r="33" spans="1:131" ht="26.25" customHeight="1" x14ac:dyDescent="0.15">
      <c r="A33" s="225">
        <v>6</v>
      </c>
      <c r="B33" s="1043"/>
      <c r="C33" s="1044"/>
      <c r="D33" s="1044"/>
      <c r="E33" s="1044"/>
      <c r="F33" s="1044"/>
      <c r="G33" s="1044"/>
      <c r="H33" s="1044"/>
      <c r="I33" s="1044"/>
      <c r="J33" s="1044"/>
      <c r="K33" s="1044"/>
      <c r="L33" s="1044"/>
      <c r="M33" s="1044"/>
      <c r="N33" s="1044"/>
      <c r="O33" s="1044"/>
      <c r="P33" s="1045"/>
      <c r="Q33" s="1051"/>
      <c r="R33" s="1052"/>
      <c r="S33" s="1052"/>
      <c r="T33" s="1052"/>
      <c r="U33" s="1052"/>
      <c r="V33" s="1052"/>
      <c r="W33" s="1052"/>
      <c r="X33" s="1052"/>
      <c r="Y33" s="1052"/>
      <c r="Z33" s="1052"/>
      <c r="AA33" s="1052"/>
      <c r="AB33" s="1052"/>
      <c r="AC33" s="1052"/>
      <c r="AD33" s="1052"/>
      <c r="AE33" s="1053"/>
      <c r="AF33" s="1048"/>
      <c r="AG33" s="1049"/>
      <c r="AH33" s="1049"/>
      <c r="AI33" s="1049"/>
      <c r="AJ33" s="1050"/>
      <c r="AK33" s="993"/>
      <c r="AL33" s="984"/>
      <c r="AM33" s="984"/>
      <c r="AN33" s="984"/>
      <c r="AO33" s="984"/>
      <c r="AP33" s="984"/>
      <c r="AQ33" s="984"/>
      <c r="AR33" s="984"/>
      <c r="AS33" s="984"/>
      <c r="AT33" s="984"/>
      <c r="AU33" s="984"/>
      <c r="AV33" s="984"/>
      <c r="AW33" s="984"/>
      <c r="AX33" s="984"/>
      <c r="AY33" s="984"/>
      <c r="AZ33" s="1054"/>
      <c r="BA33" s="1054"/>
      <c r="BB33" s="1054"/>
      <c r="BC33" s="1054"/>
      <c r="BD33" s="1054"/>
      <c r="BE33" s="985"/>
      <c r="BF33" s="985"/>
      <c r="BG33" s="985"/>
      <c r="BH33" s="985"/>
      <c r="BI33" s="986"/>
      <c r="BJ33" s="214"/>
      <c r="BK33" s="214"/>
      <c r="BL33" s="214"/>
      <c r="BM33" s="214"/>
      <c r="BN33" s="214"/>
      <c r="BO33" s="224"/>
      <c r="BP33" s="224"/>
      <c r="BQ33" s="221">
        <v>27</v>
      </c>
      <c r="BR33" s="222"/>
      <c r="BS33" s="1005"/>
      <c r="BT33" s="1006"/>
      <c r="BU33" s="1006"/>
      <c r="BV33" s="1006"/>
      <c r="BW33" s="1006"/>
      <c r="BX33" s="1006"/>
      <c r="BY33" s="1006"/>
      <c r="BZ33" s="1006"/>
      <c r="CA33" s="1006"/>
      <c r="CB33" s="1006"/>
      <c r="CC33" s="1006"/>
      <c r="CD33" s="1006"/>
      <c r="CE33" s="1006"/>
      <c r="CF33" s="1006"/>
      <c r="CG33" s="1027"/>
      <c r="CH33" s="1002"/>
      <c r="CI33" s="1003"/>
      <c r="CJ33" s="1003"/>
      <c r="CK33" s="1003"/>
      <c r="CL33" s="1004"/>
      <c r="CM33" s="1002"/>
      <c r="CN33" s="1003"/>
      <c r="CO33" s="1003"/>
      <c r="CP33" s="1003"/>
      <c r="CQ33" s="1004"/>
      <c r="CR33" s="1002"/>
      <c r="CS33" s="1003"/>
      <c r="CT33" s="1003"/>
      <c r="CU33" s="1003"/>
      <c r="CV33" s="1004"/>
      <c r="CW33" s="1002"/>
      <c r="CX33" s="1003"/>
      <c r="CY33" s="1003"/>
      <c r="CZ33" s="1003"/>
      <c r="DA33" s="1004"/>
      <c r="DB33" s="1002"/>
      <c r="DC33" s="1003"/>
      <c r="DD33" s="1003"/>
      <c r="DE33" s="1003"/>
      <c r="DF33" s="1004"/>
      <c r="DG33" s="1002"/>
      <c r="DH33" s="1003"/>
      <c r="DI33" s="1003"/>
      <c r="DJ33" s="1003"/>
      <c r="DK33" s="1004"/>
      <c r="DL33" s="1002"/>
      <c r="DM33" s="1003"/>
      <c r="DN33" s="1003"/>
      <c r="DO33" s="1003"/>
      <c r="DP33" s="1004"/>
      <c r="DQ33" s="1002"/>
      <c r="DR33" s="1003"/>
      <c r="DS33" s="1003"/>
      <c r="DT33" s="1003"/>
      <c r="DU33" s="1004"/>
      <c r="DV33" s="1005"/>
      <c r="DW33" s="1006"/>
      <c r="DX33" s="1006"/>
      <c r="DY33" s="1006"/>
      <c r="DZ33" s="1007"/>
      <c r="EA33" s="212"/>
    </row>
    <row r="34" spans="1:131" ht="26.25" customHeight="1" x14ac:dyDescent="0.15">
      <c r="A34" s="225">
        <v>7</v>
      </c>
      <c r="B34" s="1043"/>
      <c r="C34" s="1044"/>
      <c r="D34" s="1044"/>
      <c r="E34" s="1044"/>
      <c r="F34" s="1044"/>
      <c r="G34" s="1044"/>
      <c r="H34" s="1044"/>
      <c r="I34" s="1044"/>
      <c r="J34" s="1044"/>
      <c r="K34" s="1044"/>
      <c r="L34" s="1044"/>
      <c r="M34" s="1044"/>
      <c r="N34" s="1044"/>
      <c r="O34" s="1044"/>
      <c r="P34" s="1045"/>
      <c r="Q34" s="1051"/>
      <c r="R34" s="1052"/>
      <c r="S34" s="1052"/>
      <c r="T34" s="1052"/>
      <c r="U34" s="1052"/>
      <c r="V34" s="1052"/>
      <c r="W34" s="1052"/>
      <c r="X34" s="1052"/>
      <c r="Y34" s="1052"/>
      <c r="Z34" s="1052"/>
      <c r="AA34" s="1052"/>
      <c r="AB34" s="1052"/>
      <c r="AC34" s="1052"/>
      <c r="AD34" s="1052"/>
      <c r="AE34" s="1053"/>
      <c r="AF34" s="1048"/>
      <c r="AG34" s="1049"/>
      <c r="AH34" s="1049"/>
      <c r="AI34" s="1049"/>
      <c r="AJ34" s="1050"/>
      <c r="AK34" s="993"/>
      <c r="AL34" s="984"/>
      <c r="AM34" s="984"/>
      <c r="AN34" s="984"/>
      <c r="AO34" s="984"/>
      <c r="AP34" s="984"/>
      <c r="AQ34" s="984"/>
      <c r="AR34" s="984"/>
      <c r="AS34" s="984"/>
      <c r="AT34" s="984"/>
      <c r="AU34" s="984"/>
      <c r="AV34" s="984"/>
      <c r="AW34" s="984"/>
      <c r="AX34" s="984"/>
      <c r="AY34" s="984"/>
      <c r="AZ34" s="1054"/>
      <c r="BA34" s="1054"/>
      <c r="BB34" s="1054"/>
      <c r="BC34" s="1054"/>
      <c r="BD34" s="1054"/>
      <c r="BE34" s="985"/>
      <c r="BF34" s="985"/>
      <c r="BG34" s="985"/>
      <c r="BH34" s="985"/>
      <c r="BI34" s="986"/>
      <c r="BJ34" s="214"/>
      <c r="BK34" s="214"/>
      <c r="BL34" s="214"/>
      <c r="BM34" s="214"/>
      <c r="BN34" s="214"/>
      <c r="BO34" s="224"/>
      <c r="BP34" s="224"/>
      <c r="BQ34" s="221">
        <v>28</v>
      </c>
      <c r="BR34" s="222"/>
      <c r="BS34" s="1005"/>
      <c r="BT34" s="1006"/>
      <c r="BU34" s="1006"/>
      <c r="BV34" s="1006"/>
      <c r="BW34" s="1006"/>
      <c r="BX34" s="1006"/>
      <c r="BY34" s="1006"/>
      <c r="BZ34" s="1006"/>
      <c r="CA34" s="1006"/>
      <c r="CB34" s="1006"/>
      <c r="CC34" s="1006"/>
      <c r="CD34" s="1006"/>
      <c r="CE34" s="1006"/>
      <c r="CF34" s="1006"/>
      <c r="CG34" s="1027"/>
      <c r="CH34" s="1002"/>
      <c r="CI34" s="1003"/>
      <c r="CJ34" s="1003"/>
      <c r="CK34" s="1003"/>
      <c r="CL34" s="1004"/>
      <c r="CM34" s="1002"/>
      <c r="CN34" s="1003"/>
      <c r="CO34" s="1003"/>
      <c r="CP34" s="1003"/>
      <c r="CQ34" s="1004"/>
      <c r="CR34" s="1002"/>
      <c r="CS34" s="1003"/>
      <c r="CT34" s="1003"/>
      <c r="CU34" s="1003"/>
      <c r="CV34" s="1004"/>
      <c r="CW34" s="1002"/>
      <c r="CX34" s="1003"/>
      <c r="CY34" s="1003"/>
      <c r="CZ34" s="1003"/>
      <c r="DA34" s="1004"/>
      <c r="DB34" s="1002"/>
      <c r="DC34" s="1003"/>
      <c r="DD34" s="1003"/>
      <c r="DE34" s="1003"/>
      <c r="DF34" s="1004"/>
      <c r="DG34" s="1002"/>
      <c r="DH34" s="1003"/>
      <c r="DI34" s="1003"/>
      <c r="DJ34" s="1003"/>
      <c r="DK34" s="1004"/>
      <c r="DL34" s="1002"/>
      <c r="DM34" s="1003"/>
      <c r="DN34" s="1003"/>
      <c r="DO34" s="1003"/>
      <c r="DP34" s="1004"/>
      <c r="DQ34" s="1002"/>
      <c r="DR34" s="1003"/>
      <c r="DS34" s="1003"/>
      <c r="DT34" s="1003"/>
      <c r="DU34" s="1004"/>
      <c r="DV34" s="1005"/>
      <c r="DW34" s="1006"/>
      <c r="DX34" s="1006"/>
      <c r="DY34" s="1006"/>
      <c r="DZ34" s="1007"/>
      <c r="EA34" s="212"/>
    </row>
    <row r="35" spans="1:131" ht="26.25" customHeight="1" x14ac:dyDescent="0.15">
      <c r="A35" s="225">
        <v>8</v>
      </c>
      <c r="B35" s="1043"/>
      <c r="C35" s="1044"/>
      <c r="D35" s="1044"/>
      <c r="E35" s="1044"/>
      <c r="F35" s="1044"/>
      <c r="G35" s="1044"/>
      <c r="H35" s="1044"/>
      <c r="I35" s="1044"/>
      <c r="J35" s="1044"/>
      <c r="K35" s="1044"/>
      <c r="L35" s="1044"/>
      <c r="M35" s="1044"/>
      <c r="N35" s="1044"/>
      <c r="O35" s="1044"/>
      <c r="P35" s="1045"/>
      <c r="Q35" s="1051"/>
      <c r="R35" s="1052"/>
      <c r="S35" s="1052"/>
      <c r="T35" s="1052"/>
      <c r="U35" s="1052"/>
      <c r="V35" s="1052"/>
      <c r="W35" s="1052"/>
      <c r="X35" s="1052"/>
      <c r="Y35" s="1052"/>
      <c r="Z35" s="1052"/>
      <c r="AA35" s="1052"/>
      <c r="AB35" s="1052"/>
      <c r="AC35" s="1052"/>
      <c r="AD35" s="1052"/>
      <c r="AE35" s="1053"/>
      <c r="AF35" s="1048"/>
      <c r="AG35" s="1049"/>
      <c r="AH35" s="1049"/>
      <c r="AI35" s="1049"/>
      <c r="AJ35" s="1050"/>
      <c r="AK35" s="993"/>
      <c r="AL35" s="984"/>
      <c r="AM35" s="984"/>
      <c r="AN35" s="984"/>
      <c r="AO35" s="984"/>
      <c r="AP35" s="984"/>
      <c r="AQ35" s="984"/>
      <c r="AR35" s="984"/>
      <c r="AS35" s="984"/>
      <c r="AT35" s="984"/>
      <c r="AU35" s="984"/>
      <c r="AV35" s="984"/>
      <c r="AW35" s="984"/>
      <c r="AX35" s="984"/>
      <c r="AY35" s="984"/>
      <c r="AZ35" s="1054"/>
      <c r="BA35" s="1054"/>
      <c r="BB35" s="1054"/>
      <c r="BC35" s="1054"/>
      <c r="BD35" s="1054"/>
      <c r="BE35" s="985"/>
      <c r="BF35" s="985"/>
      <c r="BG35" s="985"/>
      <c r="BH35" s="985"/>
      <c r="BI35" s="986"/>
      <c r="BJ35" s="214"/>
      <c r="BK35" s="214"/>
      <c r="BL35" s="214"/>
      <c r="BM35" s="214"/>
      <c r="BN35" s="214"/>
      <c r="BO35" s="224"/>
      <c r="BP35" s="224"/>
      <c r="BQ35" s="221">
        <v>29</v>
      </c>
      <c r="BR35" s="222"/>
      <c r="BS35" s="1005"/>
      <c r="BT35" s="1006"/>
      <c r="BU35" s="1006"/>
      <c r="BV35" s="1006"/>
      <c r="BW35" s="1006"/>
      <c r="BX35" s="1006"/>
      <c r="BY35" s="1006"/>
      <c r="BZ35" s="1006"/>
      <c r="CA35" s="1006"/>
      <c r="CB35" s="1006"/>
      <c r="CC35" s="1006"/>
      <c r="CD35" s="1006"/>
      <c r="CE35" s="1006"/>
      <c r="CF35" s="1006"/>
      <c r="CG35" s="1027"/>
      <c r="CH35" s="1002"/>
      <c r="CI35" s="1003"/>
      <c r="CJ35" s="1003"/>
      <c r="CK35" s="1003"/>
      <c r="CL35" s="1004"/>
      <c r="CM35" s="1002"/>
      <c r="CN35" s="1003"/>
      <c r="CO35" s="1003"/>
      <c r="CP35" s="1003"/>
      <c r="CQ35" s="1004"/>
      <c r="CR35" s="1002"/>
      <c r="CS35" s="1003"/>
      <c r="CT35" s="1003"/>
      <c r="CU35" s="1003"/>
      <c r="CV35" s="1004"/>
      <c r="CW35" s="1002"/>
      <c r="CX35" s="1003"/>
      <c r="CY35" s="1003"/>
      <c r="CZ35" s="1003"/>
      <c r="DA35" s="1004"/>
      <c r="DB35" s="1002"/>
      <c r="DC35" s="1003"/>
      <c r="DD35" s="1003"/>
      <c r="DE35" s="1003"/>
      <c r="DF35" s="1004"/>
      <c r="DG35" s="1002"/>
      <c r="DH35" s="1003"/>
      <c r="DI35" s="1003"/>
      <c r="DJ35" s="1003"/>
      <c r="DK35" s="1004"/>
      <c r="DL35" s="1002"/>
      <c r="DM35" s="1003"/>
      <c r="DN35" s="1003"/>
      <c r="DO35" s="1003"/>
      <c r="DP35" s="1004"/>
      <c r="DQ35" s="1002"/>
      <c r="DR35" s="1003"/>
      <c r="DS35" s="1003"/>
      <c r="DT35" s="1003"/>
      <c r="DU35" s="1004"/>
      <c r="DV35" s="1005"/>
      <c r="DW35" s="1006"/>
      <c r="DX35" s="1006"/>
      <c r="DY35" s="1006"/>
      <c r="DZ35" s="1007"/>
      <c r="EA35" s="212"/>
    </row>
    <row r="36" spans="1:131" ht="26.25" customHeight="1" x14ac:dyDescent="0.15">
      <c r="A36" s="225">
        <v>9</v>
      </c>
      <c r="B36" s="1043"/>
      <c r="C36" s="1044"/>
      <c r="D36" s="1044"/>
      <c r="E36" s="1044"/>
      <c r="F36" s="1044"/>
      <c r="G36" s="1044"/>
      <c r="H36" s="1044"/>
      <c r="I36" s="1044"/>
      <c r="J36" s="1044"/>
      <c r="K36" s="1044"/>
      <c r="L36" s="1044"/>
      <c r="M36" s="1044"/>
      <c r="N36" s="1044"/>
      <c r="O36" s="1044"/>
      <c r="P36" s="1045"/>
      <c r="Q36" s="1051"/>
      <c r="R36" s="1052"/>
      <c r="S36" s="1052"/>
      <c r="T36" s="1052"/>
      <c r="U36" s="1052"/>
      <c r="V36" s="1052"/>
      <c r="W36" s="1052"/>
      <c r="X36" s="1052"/>
      <c r="Y36" s="1052"/>
      <c r="Z36" s="1052"/>
      <c r="AA36" s="1052"/>
      <c r="AB36" s="1052"/>
      <c r="AC36" s="1052"/>
      <c r="AD36" s="1052"/>
      <c r="AE36" s="1053"/>
      <c r="AF36" s="1048"/>
      <c r="AG36" s="1049"/>
      <c r="AH36" s="1049"/>
      <c r="AI36" s="1049"/>
      <c r="AJ36" s="1050"/>
      <c r="AK36" s="993"/>
      <c r="AL36" s="984"/>
      <c r="AM36" s="984"/>
      <c r="AN36" s="984"/>
      <c r="AO36" s="984"/>
      <c r="AP36" s="984"/>
      <c r="AQ36" s="984"/>
      <c r="AR36" s="984"/>
      <c r="AS36" s="984"/>
      <c r="AT36" s="984"/>
      <c r="AU36" s="984"/>
      <c r="AV36" s="984"/>
      <c r="AW36" s="984"/>
      <c r="AX36" s="984"/>
      <c r="AY36" s="984"/>
      <c r="AZ36" s="1054"/>
      <c r="BA36" s="1054"/>
      <c r="BB36" s="1054"/>
      <c r="BC36" s="1054"/>
      <c r="BD36" s="1054"/>
      <c r="BE36" s="985"/>
      <c r="BF36" s="985"/>
      <c r="BG36" s="985"/>
      <c r="BH36" s="985"/>
      <c r="BI36" s="986"/>
      <c r="BJ36" s="214"/>
      <c r="BK36" s="214"/>
      <c r="BL36" s="214"/>
      <c r="BM36" s="214"/>
      <c r="BN36" s="214"/>
      <c r="BO36" s="224"/>
      <c r="BP36" s="224"/>
      <c r="BQ36" s="221">
        <v>30</v>
      </c>
      <c r="BR36" s="222"/>
      <c r="BS36" s="1005"/>
      <c r="BT36" s="1006"/>
      <c r="BU36" s="1006"/>
      <c r="BV36" s="1006"/>
      <c r="BW36" s="1006"/>
      <c r="BX36" s="1006"/>
      <c r="BY36" s="1006"/>
      <c r="BZ36" s="1006"/>
      <c r="CA36" s="1006"/>
      <c r="CB36" s="1006"/>
      <c r="CC36" s="1006"/>
      <c r="CD36" s="1006"/>
      <c r="CE36" s="1006"/>
      <c r="CF36" s="1006"/>
      <c r="CG36" s="1027"/>
      <c r="CH36" s="1002"/>
      <c r="CI36" s="1003"/>
      <c r="CJ36" s="1003"/>
      <c r="CK36" s="1003"/>
      <c r="CL36" s="1004"/>
      <c r="CM36" s="1002"/>
      <c r="CN36" s="1003"/>
      <c r="CO36" s="1003"/>
      <c r="CP36" s="1003"/>
      <c r="CQ36" s="1004"/>
      <c r="CR36" s="1002"/>
      <c r="CS36" s="1003"/>
      <c r="CT36" s="1003"/>
      <c r="CU36" s="1003"/>
      <c r="CV36" s="1004"/>
      <c r="CW36" s="1002"/>
      <c r="CX36" s="1003"/>
      <c r="CY36" s="1003"/>
      <c r="CZ36" s="1003"/>
      <c r="DA36" s="1004"/>
      <c r="DB36" s="1002"/>
      <c r="DC36" s="1003"/>
      <c r="DD36" s="1003"/>
      <c r="DE36" s="1003"/>
      <c r="DF36" s="1004"/>
      <c r="DG36" s="1002"/>
      <c r="DH36" s="1003"/>
      <c r="DI36" s="1003"/>
      <c r="DJ36" s="1003"/>
      <c r="DK36" s="1004"/>
      <c r="DL36" s="1002"/>
      <c r="DM36" s="1003"/>
      <c r="DN36" s="1003"/>
      <c r="DO36" s="1003"/>
      <c r="DP36" s="1004"/>
      <c r="DQ36" s="1002"/>
      <c r="DR36" s="1003"/>
      <c r="DS36" s="1003"/>
      <c r="DT36" s="1003"/>
      <c r="DU36" s="1004"/>
      <c r="DV36" s="1005"/>
      <c r="DW36" s="1006"/>
      <c r="DX36" s="1006"/>
      <c r="DY36" s="1006"/>
      <c r="DZ36" s="1007"/>
      <c r="EA36" s="212"/>
    </row>
    <row r="37" spans="1:131" ht="26.25" customHeight="1" x14ac:dyDescent="0.15">
      <c r="A37" s="225">
        <v>10</v>
      </c>
      <c r="B37" s="1043"/>
      <c r="C37" s="1044"/>
      <c r="D37" s="1044"/>
      <c r="E37" s="1044"/>
      <c r="F37" s="1044"/>
      <c r="G37" s="1044"/>
      <c r="H37" s="1044"/>
      <c r="I37" s="1044"/>
      <c r="J37" s="1044"/>
      <c r="K37" s="1044"/>
      <c r="L37" s="1044"/>
      <c r="M37" s="1044"/>
      <c r="N37" s="1044"/>
      <c r="O37" s="1044"/>
      <c r="P37" s="1045"/>
      <c r="Q37" s="1051"/>
      <c r="R37" s="1052"/>
      <c r="S37" s="1052"/>
      <c r="T37" s="1052"/>
      <c r="U37" s="1052"/>
      <c r="V37" s="1052"/>
      <c r="W37" s="1052"/>
      <c r="X37" s="1052"/>
      <c r="Y37" s="1052"/>
      <c r="Z37" s="1052"/>
      <c r="AA37" s="1052"/>
      <c r="AB37" s="1052"/>
      <c r="AC37" s="1052"/>
      <c r="AD37" s="1052"/>
      <c r="AE37" s="1053"/>
      <c r="AF37" s="1048"/>
      <c r="AG37" s="1049"/>
      <c r="AH37" s="1049"/>
      <c r="AI37" s="1049"/>
      <c r="AJ37" s="1050"/>
      <c r="AK37" s="993"/>
      <c r="AL37" s="984"/>
      <c r="AM37" s="984"/>
      <c r="AN37" s="984"/>
      <c r="AO37" s="984"/>
      <c r="AP37" s="984"/>
      <c r="AQ37" s="984"/>
      <c r="AR37" s="984"/>
      <c r="AS37" s="984"/>
      <c r="AT37" s="984"/>
      <c r="AU37" s="984"/>
      <c r="AV37" s="984"/>
      <c r="AW37" s="984"/>
      <c r="AX37" s="984"/>
      <c r="AY37" s="984"/>
      <c r="AZ37" s="1054"/>
      <c r="BA37" s="1054"/>
      <c r="BB37" s="1054"/>
      <c r="BC37" s="1054"/>
      <c r="BD37" s="1054"/>
      <c r="BE37" s="985"/>
      <c r="BF37" s="985"/>
      <c r="BG37" s="985"/>
      <c r="BH37" s="985"/>
      <c r="BI37" s="986"/>
      <c r="BJ37" s="214"/>
      <c r="BK37" s="214"/>
      <c r="BL37" s="214"/>
      <c r="BM37" s="214"/>
      <c r="BN37" s="214"/>
      <c r="BO37" s="224"/>
      <c r="BP37" s="224"/>
      <c r="BQ37" s="221">
        <v>31</v>
      </c>
      <c r="BR37" s="222"/>
      <c r="BS37" s="1005"/>
      <c r="BT37" s="1006"/>
      <c r="BU37" s="1006"/>
      <c r="BV37" s="1006"/>
      <c r="BW37" s="1006"/>
      <c r="BX37" s="1006"/>
      <c r="BY37" s="1006"/>
      <c r="BZ37" s="1006"/>
      <c r="CA37" s="1006"/>
      <c r="CB37" s="1006"/>
      <c r="CC37" s="1006"/>
      <c r="CD37" s="1006"/>
      <c r="CE37" s="1006"/>
      <c r="CF37" s="1006"/>
      <c r="CG37" s="1027"/>
      <c r="CH37" s="1002"/>
      <c r="CI37" s="1003"/>
      <c r="CJ37" s="1003"/>
      <c r="CK37" s="1003"/>
      <c r="CL37" s="1004"/>
      <c r="CM37" s="1002"/>
      <c r="CN37" s="1003"/>
      <c r="CO37" s="1003"/>
      <c r="CP37" s="1003"/>
      <c r="CQ37" s="1004"/>
      <c r="CR37" s="1002"/>
      <c r="CS37" s="1003"/>
      <c r="CT37" s="1003"/>
      <c r="CU37" s="1003"/>
      <c r="CV37" s="1004"/>
      <c r="CW37" s="1002"/>
      <c r="CX37" s="1003"/>
      <c r="CY37" s="1003"/>
      <c r="CZ37" s="1003"/>
      <c r="DA37" s="1004"/>
      <c r="DB37" s="1002"/>
      <c r="DC37" s="1003"/>
      <c r="DD37" s="1003"/>
      <c r="DE37" s="1003"/>
      <c r="DF37" s="1004"/>
      <c r="DG37" s="1002"/>
      <c r="DH37" s="1003"/>
      <c r="DI37" s="1003"/>
      <c r="DJ37" s="1003"/>
      <c r="DK37" s="1004"/>
      <c r="DL37" s="1002"/>
      <c r="DM37" s="1003"/>
      <c r="DN37" s="1003"/>
      <c r="DO37" s="1003"/>
      <c r="DP37" s="1004"/>
      <c r="DQ37" s="1002"/>
      <c r="DR37" s="1003"/>
      <c r="DS37" s="1003"/>
      <c r="DT37" s="1003"/>
      <c r="DU37" s="1004"/>
      <c r="DV37" s="1005"/>
      <c r="DW37" s="1006"/>
      <c r="DX37" s="1006"/>
      <c r="DY37" s="1006"/>
      <c r="DZ37" s="1007"/>
      <c r="EA37" s="212"/>
    </row>
    <row r="38" spans="1:131" ht="26.25" customHeight="1" x14ac:dyDescent="0.15">
      <c r="A38" s="225">
        <v>11</v>
      </c>
      <c r="B38" s="1043"/>
      <c r="C38" s="1044"/>
      <c r="D38" s="1044"/>
      <c r="E38" s="1044"/>
      <c r="F38" s="1044"/>
      <c r="G38" s="1044"/>
      <c r="H38" s="1044"/>
      <c r="I38" s="1044"/>
      <c r="J38" s="1044"/>
      <c r="K38" s="1044"/>
      <c r="L38" s="1044"/>
      <c r="M38" s="1044"/>
      <c r="N38" s="1044"/>
      <c r="O38" s="1044"/>
      <c r="P38" s="1045"/>
      <c r="Q38" s="1051"/>
      <c r="R38" s="1052"/>
      <c r="S38" s="1052"/>
      <c r="T38" s="1052"/>
      <c r="U38" s="1052"/>
      <c r="V38" s="1052"/>
      <c r="W38" s="1052"/>
      <c r="X38" s="1052"/>
      <c r="Y38" s="1052"/>
      <c r="Z38" s="1052"/>
      <c r="AA38" s="1052"/>
      <c r="AB38" s="1052"/>
      <c r="AC38" s="1052"/>
      <c r="AD38" s="1052"/>
      <c r="AE38" s="1053"/>
      <c r="AF38" s="1048"/>
      <c r="AG38" s="1049"/>
      <c r="AH38" s="1049"/>
      <c r="AI38" s="1049"/>
      <c r="AJ38" s="1050"/>
      <c r="AK38" s="993"/>
      <c r="AL38" s="984"/>
      <c r="AM38" s="984"/>
      <c r="AN38" s="984"/>
      <c r="AO38" s="984"/>
      <c r="AP38" s="984"/>
      <c r="AQ38" s="984"/>
      <c r="AR38" s="984"/>
      <c r="AS38" s="984"/>
      <c r="AT38" s="984"/>
      <c r="AU38" s="984"/>
      <c r="AV38" s="984"/>
      <c r="AW38" s="984"/>
      <c r="AX38" s="984"/>
      <c r="AY38" s="984"/>
      <c r="AZ38" s="1054"/>
      <c r="BA38" s="1054"/>
      <c r="BB38" s="1054"/>
      <c r="BC38" s="1054"/>
      <c r="BD38" s="1054"/>
      <c r="BE38" s="985"/>
      <c r="BF38" s="985"/>
      <c r="BG38" s="985"/>
      <c r="BH38" s="985"/>
      <c r="BI38" s="986"/>
      <c r="BJ38" s="214"/>
      <c r="BK38" s="214"/>
      <c r="BL38" s="214"/>
      <c r="BM38" s="214"/>
      <c r="BN38" s="214"/>
      <c r="BO38" s="224"/>
      <c r="BP38" s="224"/>
      <c r="BQ38" s="221">
        <v>32</v>
      </c>
      <c r="BR38" s="222"/>
      <c r="BS38" s="1005"/>
      <c r="BT38" s="1006"/>
      <c r="BU38" s="1006"/>
      <c r="BV38" s="1006"/>
      <c r="BW38" s="1006"/>
      <c r="BX38" s="1006"/>
      <c r="BY38" s="1006"/>
      <c r="BZ38" s="1006"/>
      <c r="CA38" s="1006"/>
      <c r="CB38" s="1006"/>
      <c r="CC38" s="1006"/>
      <c r="CD38" s="1006"/>
      <c r="CE38" s="1006"/>
      <c r="CF38" s="1006"/>
      <c r="CG38" s="1027"/>
      <c r="CH38" s="1002"/>
      <c r="CI38" s="1003"/>
      <c r="CJ38" s="1003"/>
      <c r="CK38" s="1003"/>
      <c r="CL38" s="1004"/>
      <c r="CM38" s="1002"/>
      <c r="CN38" s="1003"/>
      <c r="CO38" s="1003"/>
      <c r="CP38" s="1003"/>
      <c r="CQ38" s="1004"/>
      <c r="CR38" s="1002"/>
      <c r="CS38" s="1003"/>
      <c r="CT38" s="1003"/>
      <c r="CU38" s="1003"/>
      <c r="CV38" s="1004"/>
      <c r="CW38" s="1002"/>
      <c r="CX38" s="1003"/>
      <c r="CY38" s="1003"/>
      <c r="CZ38" s="1003"/>
      <c r="DA38" s="1004"/>
      <c r="DB38" s="1002"/>
      <c r="DC38" s="1003"/>
      <c r="DD38" s="1003"/>
      <c r="DE38" s="1003"/>
      <c r="DF38" s="1004"/>
      <c r="DG38" s="1002"/>
      <c r="DH38" s="1003"/>
      <c r="DI38" s="1003"/>
      <c r="DJ38" s="1003"/>
      <c r="DK38" s="1004"/>
      <c r="DL38" s="1002"/>
      <c r="DM38" s="1003"/>
      <c r="DN38" s="1003"/>
      <c r="DO38" s="1003"/>
      <c r="DP38" s="1004"/>
      <c r="DQ38" s="1002"/>
      <c r="DR38" s="1003"/>
      <c r="DS38" s="1003"/>
      <c r="DT38" s="1003"/>
      <c r="DU38" s="1004"/>
      <c r="DV38" s="1005"/>
      <c r="DW38" s="1006"/>
      <c r="DX38" s="1006"/>
      <c r="DY38" s="1006"/>
      <c r="DZ38" s="1007"/>
      <c r="EA38" s="212"/>
    </row>
    <row r="39" spans="1:131" ht="26.25" customHeight="1" x14ac:dyDescent="0.15">
      <c r="A39" s="225">
        <v>12</v>
      </c>
      <c r="B39" s="1043"/>
      <c r="C39" s="1044"/>
      <c r="D39" s="1044"/>
      <c r="E39" s="1044"/>
      <c r="F39" s="1044"/>
      <c r="G39" s="1044"/>
      <c r="H39" s="1044"/>
      <c r="I39" s="1044"/>
      <c r="J39" s="1044"/>
      <c r="K39" s="1044"/>
      <c r="L39" s="1044"/>
      <c r="M39" s="1044"/>
      <c r="N39" s="1044"/>
      <c r="O39" s="1044"/>
      <c r="P39" s="1045"/>
      <c r="Q39" s="1051"/>
      <c r="R39" s="1052"/>
      <c r="S39" s="1052"/>
      <c r="T39" s="1052"/>
      <c r="U39" s="1052"/>
      <c r="V39" s="1052"/>
      <c r="W39" s="1052"/>
      <c r="X39" s="1052"/>
      <c r="Y39" s="1052"/>
      <c r="Z39" s="1052"/>
      <c r="AA39" s="1052"/>
      <c r="AB39" s="1052"/>
      <c r="AC39" s="1052"/>
      <c r="AD39" s="1052"/>
      <c r="AE39" s="1053"/>
      <c r="AF39" s="1048"/>
      <c r="AG39" s="1049"/>
      <c r="AH39" s="1049"/>
      <c r="AI39" s="1049"/>
      <c r="AJ39" s="1050"/>
      <c r="AK39" s="993"/>
      <c r="AL39" s="984"/>
      <c r="AM39" s="984"/>
      <c r="AN39" s="984"/>
      <c r="AO39" s="984"/>
      <c r="AP39" s="984"/>
      <c r="AQ39" s="984"/>
      <c r="AR39" s="984"/>
      <c r="AS39" s="984"/>
      <c r="AT39" s="984"/>
      <c r="AU39" s="984"/>
      <c r="AV39" s="984"/>
      <c r="AW39" s="984"/>
      <c r="AX39" s="984"/>
      <c r="AY39" s="984"/>
      <c r="AZ39" s="1054"/>
      <c r="BA39" s="1054"/>
      <c r="BB39" s="1054"/>
      <c r="BC39" s="1054"/>
      <c r="BD39" s="1054"/>
      <c r="BE39" s="985"/>
      <c r="BF39" s="985"/>
      <c r="BG39" s="985"/>
      <c r="BH39" s="985"/>
      <c r="BI39" s="986"/>
      <c r="BJ39" s="214"/>
      <c r="BK39" s="214"/>
      <c r="BL39" s="214"/>
      <c r="BM39" s="214"/>
      <c r="BN39" s="214"/>
      <c r="BO39" s="224"/>
      <c r="BP39" s="224"/>
      <c r="BQ39" s="221">
        <v>33</v>
      </c>
      <c r="BR39" s="222"/>
      <c r="BS39" s="1005"/>
      <c r="BT39" s="1006"/>
      <c r="BU39" s="1006"/>
      <c r="BV39" s="1006"/>
      <c r="BW39" s="1006"/>
      <c r="BX39" s="1006"/>
      <c r="BY39" s="1006"/>
      <c r="BZ39" s="1006"/>
      <c r="CA39" s="1006"/>
      <c r="CB39" s="1006"/>
      <c r="CC39" s="1006"/>
      <c r="CD39" s="1006"/>
      <c r="CE39" s="1006"/>
      <c r="CF39" s="1006"/>
      <c r="CG39" s="1027"/>
      <c r="CH39" s="1002"/>
      <c r="CI39" s="1003"/>
      <c r="CJ39" s="1003"/>
      <c r="CK39" s="1003"/>
      <c r="CL39" s="1004"/>
      <c r="CM39" s="1002"/>
      <c r="CN39" s="1003"/>
      <c r="CO39" s="1003"/>
      <c r="CP39" s="1003"/>
      <c r="CQ39" s="1004"/>
      <c r="CR39" s="1002"/>
      <c r="CS39" s="1003"/>
      <c r="CT39" s="1003"/>
      <c r="CU39" s="1003"/>
      <c r="CV39" s="1004"/>
      <c r="CW39" s="1002"/>
      <c r="CX39" s="1003"/>
      <c r="CY39" s="1003"/>
      <c r="CZ39" s="1003"/>
      <c r="DA39" s="1004"/>
      <c r="DB39" s="1002"/>
      <c r="DC39" s="1003"/>
      <c r="DD39" s="1003"/>
      <c r="DE39" s="1003"/>
      <c r="DF39" s="1004"/>
      <c r="DG39" s="1002"/>
      <c r="DH39" s="1003"/>
      <c r="DI39" s="1003"/>
      <c r="DJ39" s="1003"/>
      <c r="DK39" s="1004"/>
      <c r="DL39" s="1002"/>
      <c r="DM39" s="1003"/>
      <c r="DN39" s="1003"/>
      <c r="DO39" s="1003"/>
      <c r="DP39" s="1004"/>
      <c r="DQ39" s="1002"/>
      <c r="DR39" s="1003"/>
      <c r="DS39" s="1003"/>
      <c r="DT39" s="1003"/>
      <c r="DU39" s="1004"/>
      <c r="DV39" s="1005"/>
      <c r="DW39" s="1006"/>
      <c r="DX39" s="1006"/>
      <c r="DY39" s="1006"/>
      <c r="DZ39" s="1007"/>
      <c r="EA39" s="212"/>
    </row>
    <row r="40" spans="1:131" ht="26.25" customHeight="1" x14ac:dyDescent="0.15">
      <c r="A40" s="221">
        <v>13</v>
      </c>
      <c r="B40" s="1043"/>
      <c r="C40" s="1044"/>
      <c r="D40" s="1044"/>
      <c r="E40" s="1044"/>
      <c r="F40" s="1044"/>
      <c r="G40" s="1044"/>
      <c r="H40" s="1044"/>
      <c r="I40" s="1044"/>
      <c r="J40" s="1044"/>
      <c r="K40" s="1044"/>
      <c r="L40" s="1044"/>
      <c r="M40" s="1044"/>
      <c r="N40" s="1044"/>
      <c r="O40" s="1044"/>
      <c r="P40" s="1045"/>
      <c r="Q40" s="1051"/>
      <c r="R40" s="1052"/>
      <c r="S40" s="1052"/>
      <c r="T40" s="1052"/>
      <c r="U40" s="1052"/>
      <c r="V40" s="1052"/>
      <c r="W40" s="1052"/>
      <c r="X40" s="1052"/>
      <c r="Y40" s="1052"/>
      <c r="Z40" s="1052"/>
      <c r="AA40" s="1052"/>
      <c r="AB40" s="1052"/>
      <c r="AC40" s="1052"/>
      <c r="AD40" s="1052"/>
      <c r="AE40" s="1053"/>
      <c r="AF40" s="1048"/>
      <c r="AG40" s="1049"/>
      <c r="AH40" s="1049"/>
      <c r="AI40" s="1049"/>
      <c r="AJ40" s="1050"/>
      <c r="AK40" s="993"/>
      <c r="AL40" s="984"/>
      <c r="AM40" s="984"/>
      <c r="AN40" s="984"/>
      <c r="AO40" s="984"/>
      <c r="AP40" s="984"/>
      <c r="AQ40" s="984"/>
      <c r="AR40" s="984"/>
      <c r="AS40" s="984"/>
      <c r="AT40" s="984"/>
      <c r="AU40" s="984"/>
      <c r="AV40" s="984"/>
      <c r="AW40" s="984"/>
      <c r="AX40" s="984"/>
      <c r="AY40" s="984"/>
      <c r="AZ40" s="1054"/>
      <c r="BA40" s="1054"/>
      <c r="BB40" s="1054"/>
      <c r="BC40" s="1054"/>
      <c r="BD40" s="1054"/>
      <c r="BE40" s="985"/>
      <c r="BF40" s="985"/>
      <c r="BG40" s="985"/>
      <c r="BH40" s="985"/>
      <c r="BI40" s="986"/>
      <c r="BJ40" s="214"/>
      <c r="BK40" s="214"/>
      <c r="BL40" s="214"/>
      <c r="BM40" s="214"/>
      <c r="BN40" s="214"/>
      <c r="BO40" s="224"/>
      <c r="BP40" s="224"/>
      <c r="BQ40" s="221">
        <v>34</v>
      </c>
      <c r="BR40" s="222"/>
      <c r="BS40" s="1005"/>
      <c r="BT40" s="1006"/>
      <c r="BU40" s="1006"/>
      <c r="BV40" s="1006"/>
      <c r="BW40" s="1006"/>
      <c r="BX40" s="1006"/>
      <c r="BY40" s="1006"/>
      <c r="BZ40" s="1006"/>
      <c r="CA40" s="1006"/>
      <c r="CB40" s="1006"/>
      <c r="CC40" s="1006"/>
      <c r="CD40" s="1006"/>
      <c r="CE40" s="1006"/>
      <c r="CF40" s="1006"/>
      <c r="CG40" s="1027"/>
      <c r="CH40" s="1002"/>
      <c r="CI40" s="1003"/>
      <c r="CJ40" s="1003"/>
      <c r="CK40" s="1003"/>
      <c r="CL40" s="1004"/>
      <c r="CM40" s="1002"/>
      <c r="CN40" s="1003"/>
      <c r="CO40" s="1003"/>
      <c r="CP40" s="1003"/>
      <c r="CQ40" s="1004"/>
      <c r="CR40" s="1002"/>
      <c r="CS40" s="1003"/>
      <c r="CT40" s="1003"/>
      <c r="CU40" s="1003"/>
      <c r="CV40" s="1004"/>
      <c r="CW40" s="1002"/>
      <c r="CX40" s="1003"/>
      <c r="CY40" s="1003"/>
      <c r="CZ40" s="1003"/>
      <c r="DA40" s="1004"/>
      <c r="DB40" s="1002"/>
      <c r="DC40" s="1003"/>
      <c r="DD40" s="1003"/>
      <c r="DE40" s="1003"/>
      <c r="DF40" s="1004"/>
      <c r="DG40" s="1002"/>
      <c r="DH40" s="1003"/>
      <c r="DI40" s="1003"/>
      <c r="DJ40" s="1003"/>
      <c r="DK40" s="1004"/>
      <c r="DL40" s="1002"/>
      <c r="DM40" s="1003"/>
      <c r="DN40" s="1003"/>
      <c r="DO40" s="1003"/>
      <c r="DP40" s="1004"/>
      <c r="DQ40" s="1002"/>
      <c r="DR40" s="1003"/>
      <c r="DS40" s="1003"/>
      <c r="DT40" s="1003"/>
      <c r="DU40" s="1004"/>
      <c r="DV40" s="1005"/>
      <c r="DW40" s="1006"/>
      <c r="DX40" s="1006"/>
      <c r="DY40" s="1006"/>
      <c r="DZ40" s="1007"/>
      <c r="EA40" s="212"/>
    </row>
    <row r="41" spans="1:131" ht="26.25" customHeight="1" x14ac:dyDescent="0.15">
      <c r="A41" s="221">
        <v>14</v>
      </c>
      <c r="B41" s="1043"/>
      <c r="C41" s="1044"/>
      <c r="D41" s="1044"/>
      <c r="E41" s="1044"/>
      <c r="F41" s="1044"/>
      <c r="G41" s="1044"/>
      <c r="H41" s="1044"/>
      <c r="I41" s="1044"/>
      <c r="J41" s="1044"/>
      <c r="K41" s="1044"/>
      <c r="L41" s="1044"/>
      <c r="M41" s="1044"/>
      <c r="N41" s="1044"/>
      <c r="O41" s="1044"/>
      <c r="P41" s="1045"/>
      <c r="Q41" s="1051"/>
      <c r="R41" s="1052"/>
      <c r="S41" s="1052"/>
      <c r="T41" s="1052"/>
      <c r="U41" s="1052"/>
      <c r="V41" s="1052"/>
      <c r="W41" s="1052"/>
      <c r="X41" s="1052"/>
      <c r="Y41" s="1052"/>
      <c r="Z41" s="1052"/>
      <c r="AA41" s="1052"/>
      <c r="AB41" s="1052"/>
      <c r="AC41" s="1052"/>
      <c r="AD41" s="1052"/>
      <c r="AE41" s="1053"/>
      <c r="AF41" s="1048"/>
      <c r="AG41" s="1049"/>
      <c r="AH41" s="1049"/>
      <c r="AI41" s="1049"/>
      <c r="AJ41" s="1050"/>
      <c r="AK41" s="993"/>
      <c r="AL41" s="984"/>
      <c r="AM41" s="984"/>
      <c r="AN41" s="984"/>
      <c r="AO41" s="984"/>
      <c r="AP41" s="984"/>
      <c r="AQ41" s="984"/>
      <c r="AR41" s="984"/>
      <c r="AS41" s="984"/>
      <c r="AT41" s="984"/>
      <c r="AU41" s="984"/>
      <c r="AV41" s="984"/>
      <c r="AW41" s="984"/>
      <c r="AX41" s="984"/>
      <c r="AY41" s="984"/>
      <c r="AZ41" s="1054"/>
      <c r="BA41" s="1054"/>
      <c r="BB41" s="1054"/>
      <c r="BC41" s="1054"/>
      <c r="BD41" s="1054"/>
      <c r="BE41" s="985"/>
      <c r="BF41" s="985"/>
      <c r="BG41" s="985"/>
      <c r="BH41" s="985"/>
      <c r="BI41" s="986"/>
      <c r="BJ41" s="214"/>
      <c r="BK41" s="214"/>
      <c r="BL41" s="214"/>
      <c r="BM41" s="214"/>
      <c r="BN41" s="214"/>
      <c r="BO41" s="224"/>
      <c r="BP41" s="224"/>
      <c r="BQ41" s="221">
        <v>35</v>
      </c>
      <c r="BR41" s="222"/>
      <c r="BS41" s="1005"/>
      <c r="BT41" s="1006"/>
      <c r="BU41" s="1006"/>
      <c r="BV41" s="1006"/>
      <c r="BW41" s="1006"/>
      <c r="BX41" s="1006"/>
      <c r="BY41" s="1006"/>
      <c r="BZ41" s="1006"/>
      <c r="CA41" s="1006"/>
      <c r="CB41" s="1006"/>
      <c r="CC41" s="1006"/>
      <c r="CD41" s="1006"/>
      <c r="CE41" s="1006"/>
      <c r="CF41" s="1006"/>
      <c r="CG41" s="1027"/>
      <c r="CH41" s="1002"/>
      <c r="CI41" s="1003"/>
      <c r="CJ41" s="1003"/>
      <c r="CK41" s="1003"/>
      <c r="CL41" s="1004"/>
      <c r="CM41" s="1002"/>
      <c r="CN41" s="1003"/>
      <c r="CO41" s="1003"/>
      <c r="CP41" s="1003"/>
      <c r="CQ41" s="1004"/>
      <c r="CR41" s="1002"/>
      <c r="CS41" s="1003"/>
      <c r="CT41" s="1003"/>
      <c r="CU41" s="1003"/>
      <c r="CV41" s="1004"/>
      <c r="CW41" s="1002"/>
      <c r="CX41" s="1003"/>
      <c r="CY41" s="1003"/>
      <c r="CZ41" s="1003"/>
      <c r="DA41" s="1004"/>
      <c r="DB41" s="1002"/>
      <c r="DC41" s="1003"/>
      <c r="DD41" s="1003"/>
      <c r="DE41" s="1003"/>
      <c r="DF41" s="1004"/>
      <c r="DG41" s="1002"/>
      <c r="DH41" s="1003"/>
      <c r="DI41" s="1003"/>
      <c r="DJ41" s="1003"/>
      <c r="DK41" s="1004"/>
      <c r="DL41" s="1002"/>
      <c r="DM41" s="1003"/>
      <c r="DN41" s="1003"/>
      <c r="DO41" s="1003"/>
      <c r="DP41" s="1004"/>
      <c r="DQ41" s="1002"/>
      <c r="DR41" s="1003"/>
      <c r="DS41" s="1003"/>
      <c r="DT41" s="1003"/>
      <c r="DU41" s="1004"/>
      <c r="DV41" s="1005"/>
      <c r="DW41" s="1006"/>
      <c r="DX41" s="1006"/>
      <c r="DY41" s="1006"/>
      <c r="DZ41" s="1007"/>
      <c r="EA41" s="212"/>
    </row>
    <row r="42" spans="1:131" ht="26.25" customHeight="1" x14ac:dyDescent="0.15">
      <c r="A42" s="221">
        <v>15</v>
      </c>
      <c r="B42" s="1043"/>
      <c r="C42" s="1044"/>
      <c r="D42" s="1044"/>
      <c r="E42" s="1044"/>
      <c r="F42" s="1044"/>
      <c r="G42" s="1044"/>
      <c r="H42" s="1044"/>
      <c r="I42" s="1044"/>
      <c r="J42" s="1044"/>
      <c r="K42" s="1044"/>
      <c r="L42" s="1044"/>
      <c r="M42" s="1044"/>
      <c r="N42" s="1044"/>
      <c r="O42" s="1044"/>
      <c r="P42" s="1045"/>
      <c r="Q42" s="1051"/>
      <c r="R42" s="1052"/>
      <c r="S42" s="1052"/>
      <c r="T42" s="1052"/>
      <c r="U42" s="1052"/>
      <c r="V42" s="1052"/>
      <c r="W42" s="1052"/>
      <c r="X42" s="1052"/>
      <c r="Y42" s="1052"/>
      <c r="Z42" s="1052"/>
      <c r="AA42" s="1052"/>
      <c r="AB42" s="1052"/>
      <c r="AC42" s="1052"/>
      <c r="AD42" s="1052"/>
      <c r="AE42" s="1053"/>
      <c r="AF42" s="1048"/>
      <c r="AG42" s="1049"/>
      <c r="AH42" s="1049"/>
      <c r="AI42" s="1049"/>
      <c r="AJ42" s="1050"/>
      <c r="AK42" s="993"/>
      <c r="AL42" s="984"/>
      <c r="AM42" s="984"/>
      <c r="AN42" s="984"/>
      <c r="AO42" s="984"/>
      <c r="AP42" s="984"/>
      <c r="AQ42" s="984"/>
      <c r="AR42" s="984"/>
      <c r="AS42" s="984"/>
      <c r="AT42" s="984"/>
      <c r="AU42" s="984"/>
      <c r="AV42" s="984"/>
      <c r="AW42" s="984"/>
      <c r="AX42" s="984"/>
      <c r="AY42" s="984"/>
      <c r="AZ42" s="1054"/>
      <c r="BA42" s="1054"/>
      <c r="BB42" s="1054"/>
      <c r="BC42" s="1054"/>
      <c r="BD42" s="1054"/>
      <c r="BE42" s="985"/>
      <c r="BF42" s="985"/>
      <c r="BG42" s="985"/>
      <c r="BH42" s="985"/>
      <c r="BI42" s="986"/>
      <c r="BJ42" s="214"/>
      <c r="BK42" s="214"/>
      <c r="BL42" s="214"/>
      <c r="BM42" s="214"/>
      <c r="BN42" s="214"/>
      <c r="BO42" s="224"/>
      <c r="BP42" s="224"/>
      <c r="BQ42" s="221">
        <v>36</v>
      </c>
      <c r="BR42" s="222"/>
      <c r="BS42" s="1005"/>
      <c r="BT42" s="1006"/>
      <c r="BU42" s="1006"/>
      <c r="BV42" s="1006"/>
      <c r="BW42" s="1006"/>
      <c r="BX42" s="1006"/>
      <c r="BY42" s="1006"/>
      <c r="BZ42" s="1006"/>
      <c r="CA42" s="1006"/>
      <c r="CB42" s="1006"/>
      <c r="CC42" s="1006"/>
      <c r="CD42" s="1006"/>
      <c r="CE42" s="1006"/>
      <c r="CF42" s="1006"/>
      <c r="CG42" s="1027"/>
      <c r="CH42" s="1002"/>
      <c r="CI42" s="1003"/>
      <c r="CJ42" s="1003"/>
      <c r="CK42" s="1003"/>
      <c r="CL42" s="1004"/>
      <c r="CM42" s="1002"/>
      <c r="CN42" s="1003"/>
      <c r="CO42" s="1003"/>
      <c r="CP42" s="1003"/>
      <c r="CQ42" s="1004"/>
      <c r="CR42" s="1002"/>
      <c r="CS42" s="1003"/>
      <c r="CT42" s="1003"/>
      <c r="CU42" s="1003"/>
      <c r="CV42" s="1004"/>
      <c r="CW42" s="1002"/>
      <c r="CX42" s="1003"/>
      <c r="CY42" s="1003"/>
      <c r="CZ42" s="1003"/>
      <c r="DA42" s="1004"/>
      <c r="DB42" s="1002"/>
      <c r="DC42" s="1003"/>
      <c r="DD42" s="1003"/>
      <c r="DE42" s="1003"/>
      <c r="DF42" s="1004"/>
      <c r="DG42" s="1002"/>
      <c r="DH42" s="1003"/>
      <c r="DI42" s="1003"/>
      <c r="DJ42" s="1003"/>
      <c r="DK42" s="1004"/>
      <c r="DL42" s="1002"/>
      <c r="DM42" s="1003"/>
      <c r="DN42" s="1003"/>
      <c r="DO42" s="1003"/>
      <c r="DP42" s="1004"/>
      <c r="DQ42" s="1002"/>
      <c r="DR42" s="1003"/>
      <c r="DS42" s="1003"/>
      <c r="DT42" s="1003"/>
      <c r="DU42" s="1004"/>
      <c r="DV42" s="1005"/>
      <c r="DW42" s="1006"/>
      <c r="DX42" s="1006"/>
      <c r="DY42" s="1006"/>
      <c r="DZ42" s="1007"/>
      <c r="EA42" s="212"/>
    </row>
    <row r="43" spans="1:131" ht="26.25" customHeight="1" x14ac:dyDescent="0.15">
      <c r="A43" s="221">
        <v>16</v>
      </c>
      <c r="B43" s="1043"/>
      <c r="C43" s="1044"/>
      <c r="D43" s="1044"/>
      <c r="E43" s="1044"/>
      <c r="F43" s="1044"/>
      <c r="G43" s="1044"/>
      <c r="H43" s="1044"/>
      <c r="I43" s="1044"/>
      <c r="J43" s="1044"/>
      <c r="K43" s="1044"/>
      <c r="L43" s="1044"/>
      <c r="M43" s="1044"/>
      <c r="N43" s="1044"/>
      <c r="O43" s="1044"/>
      <c r="P43" s="1045"/>
      <c r="Q43" s="1051"/>
      <c r="R43" s="1052"/>
      <c r="S43" s="1052"/>
      <c r="T43" s="1052"/>
      <c r="U43" s="1052"/>
      <c r="V43" s="1052"/>
      <c r="W43" s="1052"/>
      <c r="X43" s="1052"/>
      <c r="Y43" s="1052"/>
      <c r="Z43" s="1052"/>
      <c r="AA43" s="1052"/>
      <c r="AB43" s="1052"/>
      <c r="AC43" s="1052"/>
      <c r="AD43" s="1052"/>
      <c r="AE43" s="1053"/>
      <c r="AF43" s="1048"/>
      <c r="AG43" s="1049"/>
      <c r="AH43" s="1049"/>
      <c r="AI43" s="1049"/>
      <c r="AJ43" s="1050"/>
      <c r="AK43" s="993"/>
      <c r="AL43" s="984"/>
      <c r="AM43" s="984"/>
      <c r="AN43" s="984"/>
      <c r="AO43" s="984"/>
      <c r="AP43" s="984"/>
      <c r="AQ43" s="984"/>
      <c r="AR43" s="984"/>
      <c r="AS43" s="984"/>
      <c r="AT43" s="984"/>
      <c r="AU43" s="984"/>
      <c r="AV43" s="984"/>
      <c r="AW43" s="984"/>
      <c r="AX43" s="984"/>
      <c r="AY43" s="984"/>
      <c r="AZ43" s="1054"/>
      <c r="BA43" s="1054"/>
      <c r="BB43" s="1054"/>
      <c r="BC43" s="1054"/>
      <c r="BD43" s="1054"/>
      <c r="BE43" s="985"/>
      <c r="BF43" s="985"/>
      <c r="BG43" s="985"/>
      <c r="BH43" s="985"/>
      <c r="BI43" s="986"/>
      <c r="BJ43" s="214"/>
      <c r="BK43" s="214"/>
      <c r="BL43" s="214"/>
      <c r="BM43" s="214"/>
      <c r="BN43" s="214"/>
      <c r="BO43" s="224"/>
      <c r="BP43" s="224"/>
      <c r="BQ43" s="221">
        <v>37</v>
      </c>
      <c r="BR43" s="222"/>
      <c r="BS43" s="1005"/>
      <c r="BT43" s="1006"/>
      <c r="BU43" s="1006"/>
      <c r="BV43" s="1006"/>
      <c r="BW43" s="1006"/>
      <c r="BX43" s="1006"/>
      <c r="BY43" s="1006"/>
      <c r="BZ43" s="1006"/>
      <c r="CA43" s="1006"/>
      <c r="CB43" s="1006"/>
      <c r="CC43" s="1006"/>
      <c r="CD43" s="1006"/>
      <c r="CE43" s="1006"/>
      <c r="CF43" s="1006"/>
      <c r="CG43" s="1027"/>
      <c r="CH43" s="1002"/>
      <c r="CI43" s="1003"/>
      <c r="CJ43" s="1003"/>
      <c r="CK43" s="1003"/>
      <c r="CL43" s="1004"/>
      <c r="CM43" s="1002"/>
      <c r="CN43" s="1003"/>
      <c r="CO43" s="1003"/>
      <c r="CP43" s="1003"/>
      <c r="CQ43" s="1004"/>
      <c r="CR43" s="1002"/>
      <c r="CS43" s="1003"/>
      <c r="CT43" s="1003"/>
      <c r="CU43" s="1003"/>
      <c r="CV43" s="1004"/>
      <c r="CW43" s="1002"/>
      <c r="CX43" s="1003"/>
      <c r="CY43" s="1003"/>
      <c r="CZ43" s="1003"/>
      <c r="DA43" s="1004"/>
      <c r="DB43" s="1002"/>
      <c r="DC43" s="1003"/>
      <c r="DD43" s="1003"/>
      <c r="DE43" s="1003"/>
      <c r="DF43" s="1004"/>
      <c r="DG43" s="1002"/>
      <c r="DH43" s="1003"/>
      <c r="DI43" s="1003"/>
      <c r="DJ43" s="1003"/>
      <c r="DK43" s="1004"/>
      <c r="DL43" s="1002"/>
      <c r="DM43" s="1003"/>
      <c r="DN43" s="1003"/>
      <c r="DO43" s="1003"/>
      <c r="DP43" s="1004"/>
      <c r="DQ43" s="1002"/>
      <c r="DR43" s="1003"/>
      <c r="DS43" s="1003"/>
      <c r="DT43" s="1003"/>
      <c r="DU43" s="1004"/>
      <c r="DV43" s="1005"/>
      <c r="DW43" s="1006"/>
      <c r="DX43" s="1006"/>
      <c r="DY43" s="1006"/>
      <c r="DZ43" s="1007"/>
      <c r="EA43" s="212"/>
    </row>
    <row r="44" spans="1:131" ht="26.25" customHeight="1" x14ac:dyDescent="0.15">
      <c r="A44" s="221">
        <v>17</v>
      </c>
      <c r="B44" s="1043"/>
      <c r="C44" s="1044"/>
      <c r="D44" s="1044"/>
      <c r="E44" s="1044"/>
      <c r="F44" s="1044"/>
      <c r="G44" s="1044"/>
      <c r="H44" s="1044"/>
      <c r="I44" s="1044"/>
      <c r="J44" s="1044"/>
      <c r="K44" s="1044"/>
      <c r="L44" s="1044"/>
      <c r="M44" s="1044"/>
      <c r="N44" s="1044"/>
      <c r="O44" s="1044"/>
      <c r="P44" s="1045"/>
      <c r="Q44" s="1051"/>
      <c r="R44" s="1052"/>
      <c r="S44" s="1052"/>
      <c r="T44" s="1052"/>
      <c r="U44" s="1052"/>
      <c r="V44" s="1052"/>
      <c r="W44" s="1052"/>
      <c r="X44" s="1052"/>
      <c r="Y44" s="1052"/>
      <c r="Z44" s="1052"/>
      <c r="AA44" s="1052"/>
      <c r="AB44" s="1052"/>
      <c r="AC44" s="1052"/>
      <c r="AD44" s="1052"/>
      <c r="AE44" s="1053"/>
      <c r="AF44" s="1048"/>
      <c r="AG44" s="1049"/>
      <c r="AH44" s="1049"/>
      <c r="AI44" s="1049"/>
      <c r="AJ44" s="1050"/>
      <c r="AK44" s="993"/>
      <c r="AL44" s="984"/>
      <c r="AM44" s="984"/>
      <c r="AN44" s="984"/>
      <c r="AO44" s="984"/>
      <c r="AP44" s="984"/>
      <c r="AQ44" s="984"/>
      <c r="AR44" s="984"/>
      <c r="AS44" s="984"/>
      <c r="AT44" s="984"/>
      <c r="AU44" s="984"/>
      <c r="AV44" s="984"/>
      <c r="AW44" s="984"/>
      <c r="AX44" s="984"/>
      <c r="AY44" s="984"/>
      <c r="AZ44" s="1054"/>
      <c r="BA44" s="1054"/>
      <c r="BB44" s="1054"/>
      <c r="BC44" s="1054"/>
      <c r="BD44" s="1054"/>
      <c r="BE44" s="985"/>
      <c r="BF44" s="985"/>
      <c r="BG44" s="985"/>
      <c r="BH44" s="985"/>
      <c r="BI44" s="986"/>
      <c r="BJ44" s="214"/>
      <c r="BK44" s="214"/>
      <c r="BL44" s="214"/>
      <c r="BM44" s="214"/>
      <c r="BN44" s="214"/>
      <c r="BO44" s="224"/>
      <c r="BP44" s="224"/>
      <c r="BQ44" s="221">
        <v>38</v>
      </c>
      <c r="BR44" s="222"/>
      <c r="BS44" s="1005"/>
      <c r="BT44" s="1006"/>
      <c r="BU44" s="1006"/>
      <c r="BV44" s="1006"/>
      <c r="BW44" s="1006"/>
      <c r="BX44" s="1006"/>
      <c r="BY44" s="1006"/>
      <c r="BZ44" s="1006"/>
      <c r="CA44" s="1006"/>
      <c r="CB44" s="1006"/>
      <c r="CC44" s="1006"/>
      <c r="CD44" s="1006"/>
      <c r="CE44" s="1006"/>
      <c r="CF44" s="1006"/>
      <c r="CG44" s="1027"/>
      <c r="CH44" s="1002"/>
      <c r="CI44" s="1003"/>
      <c r="CJ44" s="1003"/>
      <c r="CK44" s="1003"/>
      <c r="CL44" s="1004"/>
      <c r="CM44" s="1002"/>
      <c r="CN44" s="1003"/>
      <c r="CO44" s="1003"/>
      <c r="CP44" s="1003"/>
      <c r="CQ44" s="1004"/>
      <c r="CR44" s="1002"/>
      <c r="CS44" s="1003"/>
      <c r="CT44" s="1003"/>
      <c r="CU44" s="1003"/>
      <c r="CV44" s="1004"/>
      <c r="CW44" s="1002"/>
      <c r="CX44" s="1003"/>
      <c r="CY44" s="1003"/>
      <c r="CZ44" s="1003"/>
      <c r="DA44" s="1004"/>
      <c r="DB44" s="1002"/>
      <c r="DC44" s="1003"/>
      <c r="DD44" s="1003"/>
      <c r="DE44" s="1003"/>
      <c r="DF44" s="1004"/>
      <c r="DG44" s="1002"/>
      <c r="DH44" s="1003"/>
      <c r="DI44" s="1003"/>
      <c r="DJ44" s="1003"/>
      <c r="DK44" s="1004"/>
      <c r="DL44" s="1002"/>
      <c r="DM44" s="1003"/>
      <c r="DN44" s="1003"/>
      <c r="DO44" s="1003"/>
      <c r="DP44" s="1004"/>
      <c r="DQ44" s="1002"/>
      <c r="DR44" s="1003"/>
      <c r="DS44" s="1003"/>
      <c r="DT44" s="1003"/>
      <c r="DU44" s="1004"/>
      <c r="DV44" s="1005"/>
      <c r="DW44" s="1006"/>
      <c r="DX44" s="1006"/>
      <c r="DY44" s="1006"/>
      <c r="DZ44" s="1007"/>
      <c r="EA44" s="212"/>
    </row>
    <row r="45" spans="1:131" ht="26.25" customHeight="1" x14ac:dyDescent="0.15">
      <c r="A45" s="221">
        <v>18</v>
      </c>
      <c r="B45" s="1043"/>
      <c r="C45" s="1044"/>
      <c r="D45" s="1044"/>
      <c r="E45" s="1044"/>
      <c r="F45" s="1044"/>
      <c r="G45" s="1044"/>
      <c r="H45" s="1044"/>
      <c r="I45" s="1044"/>
      <c r="J45" s="1044"/>
      <c r="K45" s="1044"/>
      <c r="L45" s="1044"/>
      <c r="M45" s="1044"/>
      <c r="N45" s="1044"/>
      <c r="O45" s="1044"/>
      <c r="P45" s="1045"/>
      <c r="Q45" s="1051"/>
      <c r="R45" s="1052"/>
      <c r="S45" s="1052"/>
      <c r="T45" s="1052"/>
      <c r="U45" s="1052"/>
      <c r="V45" s="1052"/>
      <c r="W45" s="1052"/>
      <c r="X45" s="1052"/>
      <c r="Y45" s="1052"/>
      <c r="Z45" s="1052"/>
      <c r="AA45" s="1052"/>
      <c r="AB45" s="1052"/>
      <c r="AC45" s="1052"/>
      <c r="AD45" s="1052"/>
      <c r="AE45" s="1053"/>
      <c r="AF45" s="1048"/>
      <c r="AG45" s="1049"/>
      <c r="AH45" s="1049"/>
      <c r="AI45" s="1049"/>
      <c r="AJ45" s="1050"/>
      <c r="AK45" s="993"/>
      <c r="AL45" s="984"/>
      <c r="AM45" s="984"/>
      <c r="AN45" s="984"/>
      <c r="AO45" s="984"/>
      <c r="AP45" s="984"/>
      <c r="AQ45" s="984"/>
      <c r="AR45" s="984"/>
      <c r="AS45" s="984"/>
      <c r="AT45" s="984"/>
      <c r="AU45" s="984"/>
      <c r="AV45" s="984"/>
      <c r="AW45" s="984"/>
      <c r="AX45" s="984"/>
      <c r="AY45" s="984"/>
      <c r="AZ45" s="1054"/>
      <c r="BA45" s="1054"/>
      <c r="BB45" s="1054"/>
      <c r="BC45" s="1054"/>
      <c r="BD45" s="1054"/>
      <c r="BE45" s="985"/>
      <c r="BF45" s="985"/>
      <c r="BG45" s="985"/>
      <c r="BH45" s="985"/>
      <c r="BI45" s="986"/>
      <c r="BJ45" s="214"/>
      <c r="BK45" s="214"/>
      <c r="BL45" s="214"/>
      <c r="BM45" s="214"/>
      <c r="BN45" s="214"/>
      <c r="BO45" s="224"/>
      <c r="BP45" s="224"/>
      <c r="BQ45" s="221">
        <v>39</v>
      </c>
      <c r="BR45" s="222"/>
      <c r="BS45" s="1005"/>
      <c r="BT45" s="1006"/>
      <c r="BU45" s="1006"/>
      <c r="BV45" s="1006"/>
      <c r="BW45" s="1006"/>
      <c r="BX45" s="1006"/>
      <c r="BY45" s="1006"/>
      <c r="BZ45" s="1006"/>
      <c r="CA45" s="1006"/>
      <c r="CB45" s="1006"/>
      <c r="CC45" s="1006"/>
      <c r="CD45" s="1006"/>
      <c r="CE45" s="1006"/>
      <c r="CF45" s="1006"/>
      <c r="CG45" s="1027"/>
      <c r="CH45" s="1002"/>
      <c r="CI45" s="1003"/>
      <c r="CJ45" s="1003"/>
      <c r="CK45" s="1003"/>
      <c r="CL45" s="1004"/>
      <c r="CM45" s="1002"/>
      <c r="CN45" s="1003"/>
      <c r="CO45" s="1003"/>
      <c r="CP45" s="1003"/>
      <c r="CQ45" s="1004"/>
      <c r="CR45" s="1002"/>
      <c r="CS45" s="1003"/>
      <c r="CT45" s="1003"/>
      <c r="CU45" s="1003"/>
      <c r="CV45" s="1004"/>
      <c r="CW45" s="1002"/>
      <c r="CX45" s="1003"/>
      <c r="CY45" s="1003"/>
      <c r="CZ45" s="1003"/>
      <c r="DA45" s="1004"/>
      <c r="DB45" s="1002"/>
      <c r="DC45" s="1003"/>
      <c r="DD45" s="1003"/>
      <c r="DE45" s="1003"/>
      <c r="DF45" s="1004"/>
      <c r="DG45" s="1002"/>
      <c r="DH45" s="1003"/>
      <c r="DI45" s="1003"/>
      <c r="DJ45" s="1003"/>
      <c r="DK45" s="1004"/>
      <c r="DL45" s="1002"/>
      <c r="DM45" s="1003"/>
      <c r="DN45" s="1003"/>
      <c r="DO45" s="1003"/>
      <c r="DP45" s="1004"/>
      <c r="DQ45" s="1002"/>
      <c r="DR45" s="1003"/>
      <c r="DS45" s="1003"/>
      <c r="DT45" s="1003"/>
      <c r="DU45" s="1004"/>
      <c r="DV45" s="1005"/>
      <c r="DW45" s="1006"/>
      <c r="DX45" s="1006"/>
      <c r="DY45" s="1006"/>
      <c r="DZ45" s="1007"/>
      <c r="EA45" s="212"/>
    </row>
    <row r="46" spans="1:131" ht="26.25" customHeight="1" x14ac:dyDescent="0.15">
      <c r="A46" s="221">
        <v>19</v>
      </c>
      <c r="B46" s="1043"/>
      <c r="C46" s="1044"/>
      <c r="D46" s="1044"/>
      <c r="E46" s="1044"/>
      <c r="F46" s="1044"/>
      <c r="G46" s="1044"/>
      <c r="H46" s="1044"/>
      <c r="I46" s="1044"/>
      <c r="J46" s="1044"/>
      <c r="K46" s="1044"/>
      <c r="L46" s="1044"/>
      <c r="M46" s="1044"/>
      <c r="N46" s="1044"/>
      <c r="O46" s="1044"/>
      <c r="P46" s="1045"/>
      <c r="Q46" s="1051"/>
      <c r="R46" s="1052"/>
      <c r="S46" s="1052"/>
      <c r="T46" s="1052"/>
      <c r="U46" s="1052"/>
      <c r="V46" s="1052"/>
      <c r="W46" s="1052"/>
      <c r="X46" s="1052"/>
      <c r="Y46" s="1052"/>
      <c r="Z46" s="1052"/>
      <c r="AA46" s="1052"/>
      <c r="AB46" s="1052"/>
      <c r="AC46" s="1052"/>
      <c r="AD46" s="1052"/>
      <c r="AE46" s="1053"/>
      <c r="AF46" s="1048"/>
      <c r="AG46" s="1049"/>
      <c r="AH46" s="1049"/>
      <c r="AI46" s="1049"/>
      <c r="AJ46" s="1050"/>
      <c r="AK46" s="993"/>
      <c r="AL46" s="984"/>
      <c r="AM46" s="984"/>
      <c r="AN46" s="984"/>
      <c r="AO46" s="984"/>
      <c r="AP46" s="984"/>
      <c r="AQ46" s="984"/>
      <c r="AR46" s="984"/>
      <c r="AS46" s="984"/>
      <c r="AT46" s="984"/>
      <c r="AU46" s="984"/>
      <c r="AV46" s="984"/>
      <c r="AW46" s="984"/>
      <c r="AX46" s="984"/>
      <c r="AY46" s="984"/>
      <c r="AZ46" s="1054"/>
      <c r="BA46" s="1054"/>
      <c r="BB46" s="1054"/>
      <c r="BC46" s="1054"/>
      <c r="BD46" s="1054"/>
      <c r="BE46" s="985"/>
      <c r="BF46" s="985"/>
      <c r="BG46" s="985"/>
      <c r="BH46" s="985"/>
      <c r="BI46" s="986"/>
      <c r="BJ46" s="214"/>
      <c r="BK46" s="214"/>
      <c r="BL46" s="214"/>
      <c r="BM46" s="214"/>
      <c r="BN46" s="214"/>
      <c r="BO46" s="224"/>
      <c r="BP46" s="224"/>
      <c r="BQ46" s="221">
        <v>40</v>
      </c>
      <c r="BR46" s="222"/>
      <c r="BS46" s="1005"/>
      <c r="BT46" s="1006"/>
      <c r="BU46" s="1006"/>
      <c r="BV46" s="1006"/>
      <c r="BW46" s="1006"/>
      <c r="BX46" s="1006"/>
      <c r="BY46" s="1006"/>
      <c r="BZ46" s="1006"/>
      <c r="CA46" s="1006"/>
      <c r="CB46" s="1006"/>
      <c r="CC46" s="1006"/>
      <c r="CD46" s="1006"/>
      <c r="CE46" s="1006"/>
      <c r="CF46" s="1006"/>
      <c r="CG46" s="1027"/>
      <c r="CH46" s="1002"/>
      <c r="CI46" s="1003"/>
      <c r="CJ46" s="1003"/>
      <c r="CK46" s="1003"/>
      <c r="CL46" s="1004"/>
      <c r="CM46" s="1002"/>
      <c r="CN46" s="1003"/>
      <c r="CO46" s="1003"/>
      <c r="CP46" s="1003"/>
      <c r="CQ46" s="1004"/>
      <c r="CR46" s="1002"/>
      <c r="CS46" s="1003"/>
      <c r="CT46" s="1003"/>
      <c r="CU46" s="1003"/>
      <c r="CV46" s="1004"/>
      <c r="CW46" s="1002"/>
      <c r="CX46" s="1003"/>
      <c r="CY46" s="1003"/>
      <c r="CZ46" s="1003"/>
      <c r="DA46" s="1004"/>
      <c r="DB46" s="1002"/>
      <c r="DC46" s="1003"/>
      <c r="DD46" s="1003"/>
      <c r="DE46" s="1003"/>
      <c r="DF46" s="1004"/>
      <c r="DG46" s="1002"/>
      <c r="DH46" s="1003"/>
      <c r="DI46" s="1003"/>
      <c r="DJ46" s="1003"/>
      <c r="DK46" s="1004"/>
      <c r="DL46" s="1002"/>
      <c r="DM46" s="1003"/>
      <c r="DN46" s="1003"/>
      <c r="DO46" s="1003"/>
      <c r="DP46" s="1004"/>
      <c r="DQ46" s="1002"/>
      <c r="DR46" s="1003"/>
      <c r="DS46" s="1003"/>
      <c r="DT46" s="1003"/>
      <c r="DU46" s="1004"/>
      <c r="DV46" s="1005"/>
      <c r="DW46" s="1006"/>
      <c r="DX46" s="1006"/>
      <c r="DY46" s="1006"/>
      <c r="DZ46" s="1007"/>
      <c r="EA46" s="212"/>
    </row>
    <row r="47" spans="1:131" ht="26.25" customHeight="1" x14ac:dyDescent="0.15">
      <c r="A47" s="221">
        <v>20</v>
      </c>
      <c r="B47" s="1043"/>
      <c r="C47" s="1044"/>
      <c r="D47" s="1044"/>
      <c r="E47" s="1044"/>
      <c r="F47" s="1044"/>
      <c r="G47" s="1044"/>
      <c r="H47" s="1044"/>
      <c r="I47" s="1044"/>
      <c r="J47" s="1044"/>
      <c r="K47" s="1044"/>
      <c r="L47" s="1044"/>
      <c r="M47" s="1044"/>
      <c r="N47" s="1044"/>
      <c r="O47" s="1044"/>
      <c r="P47" s="1045"/>
      <c r="Q47" s="1051"/>
      <c r="R47" s="1052"/>
      <c r="S47" s="1052"/>
      <c r="T47" s="1052"/>
      <c r="U47" s="1052"/>
      <c r="V47" s="1052"/>
      <c r="W47" s="1052"/>
      <c r="X47" s="1052"/>
      <c r="Y47" s="1052"/>
      <c r="Z47" s="1052"/>
      <c r="AA47" s="1052"/>
      <c r="AB47" s="1052"/>
      <c r="AC47" s="1052"/>
      <c r="AD47" s="1052"/>
      <c r="AE47" s="1053"/>
      <c r="AF47" s="1048"/>
      <c r="AG47" s="1049"/>
      <c r="AH47" s="1049"/>
      <c r="AI47" s="1049"/>
      <c r="AJ47" s="1050"/>
      <c r="AK47" s="993"/>
      <c r="AL47" s="984"/>
      <c r="AM47" s="984"/>
      <c r="AN47" s="984"/>
      <c r="AO47" s="984"/>
      <c r="AP47" s="984"/>
      <c r="AQ47" s="984"/>
      <c r="AR47" s="984"/>
      <c r="AS47" s="984"/>
      <c r="AT47" s="984"/>
      <c r="AU47" s="984"/>
      <c r="AV47" s="984"/>
      <c r="AW47" s="984"/>
      <c r="AX47" s="984"/>
      <c r="AY47" s="984"/>
      <c r="AZ47" s="1054"/>
      <c r="BA47" s="1054"/>
      <c r="BB47" s="1054"/>
      <c r="BC47" s="1054"/>
      <c r="BD47" s="1054"/>
      <c r="BE47" s="985"/>
      <c r="BF47" s="985"/>
      <c r="BG47" s="985"/>
      <c r="BH47" s="985"/>
      <c r="BI47" s="986"/>
      <c r="BJ47" s="214"/>
      <c r="BK47" s="214"/>
      <c r="BL47" s="214"/>
      <c r="BM47" s="214"/>
      <c r="BN47" s="214"/>
      <c r="BO47" s="224"/>
      <c r="BP47" s="224"/>
      <c r="BQ47" s="221">
        <v>41</v>
      </c>
      <c r="BR47" s="222"/>
      <c r="BS47" s="1005"/>
      <c r="BT47" s="1006"/>
      <c r="BU47" s="1006"/>
      <c r="BV47" s="1006"/>
      <c r="BW47" s="1006"/>
      <c r="BX47" s="1006"/>
      <c r="BY47" s="1006"/>
      <c r="BZ47" s="1006"/>
      <c r="CA47" s="1006"/>
      <c r="CB47" s="1006"/>
      <c r="CC47" s="1006"/>
      <c r="CD47" s="1006"/>
      <c r="CE47" s="1006"/>
      <c r="CF47" s="1006"/>
      <c r="CG47" s="1027"/>
      <c r="CH47" s="1002"/>
      <c r="CI47" s="1003"/>
      <c r="CJ47" s="1003"/>
      <c r="CK47" s="1003"/>
      <c r="CL47" s="1004"/>
      <c r="CM47" s="1002"/>
      <c r="CN47" s="1003"/>
      <c r="CO47" s="1003"/>
      <c r="CP47" s="1003"/>
      <c r="CQ47" s="1004"/>
      <c r="CR47" s="1002"/>
      <c r="CS47" s="1003"/>
      <c r="CT47" s="1003"/>
      <c r="CU47" s="1003"/>
      <c r="CV47" s="1004"/>
      <c r="CW47" s="1002"/>
      <c r="CX47" s="1003"/>
      <c r="CY47" s="1003"/>
      <c r="CZ47" s="1003"/>
      <c r="DA47" s="1004"/>
      <c r="DB47" s="1002"/>
      <c r="DC47" s="1003"/>
      <c r="DD47" s="1003"/>
      <c r="DE47" s="1003"/>
      <c r="DF47" s="1004"/>
      <c r="DG47" s="1002"/>
      <c r="DH47" s="1003"/>
      <c r="DI47" s="1003"/>
      <c r="DJ47" s="1003"/>
      <c r="DK47" s="1004"/>
      <c r="DL47" s="1002"/>
      <c r="DM47" s="1003"/>
      <c r="DN47" s="1003"/>
      <c r="DO47" s="1003"/>
      <c r="DP47" s="1004"/>
      <c r="DQ47" s="1002"/>
      <c r="DR47" s="1003"/>
      <c r="DS47" s="1003"/>
      <c r="DT47" s="1003"/>
      <c r="DU47" s="1004"/>
      <c r="DV47" s="1005"/>
      <c r="DW47" s="1006"/>
      <c r="DX47" s="1006"/>
      <c r="DY47" s="1006"/>
      <c r="DZ47" s="1007"/>
      <c r="EA47" s="212"/>
    </row>
    <row r="48" spans="1:131" ht="26.25" customHeight="1" x14ac:dyDescent="0.15">
      <c r="A48" s="221">
        <v>21</v>
      </c>
      <c r="B48" s="1043"/>
      <c r="C48" s="1044"/>
      <c r="D48" s="1044"/>
      <c r="E48" s="1044"/>
      <c r="F48" s="1044"/>
      <c r="G48" s="1044"/>
      <c r="H48" s="1044"/>
      <c r="I48" s="1044"/>
      <c r="J48" s="1044"/>
      <c r="K48" s="1044"/>
      <c r="L48" s="1044"/>
      <c r="M48" s="1044"/>
      <c r="N48" s="1044"/>
      <c r="O48" s="1044"/>
      <c r="P48" s="1045"/>
      <c r="Q48" s="1051"/>
      <c r="R48" s="1052"/>
      <c r="S48" s="1052"/>
      <c r="T48" s="1052"/>
      <c r="U48" s="1052"/>
      <c r="V48" s="1052"/>
      <c r="W48" s="1052"/>
      <c r="X48" s="1052"/>
      <c r="Y48" s="1052"/>
      <c r="Z48" s="1052"/>
      <c r="AA48" s="1052"/>
      <c r="AB48" s="1052"/>
      <c r="AC48" s="1052"/>
      <c r="AD48" s="1052"/>
      <c r="AE48" s="1053"/>
      <c r="AF48" s="1048"/>
      <c r="AG48" s="1049"/>
      <c r="AH48" s="1049"/>
      <c r="AI48" s="1049"/>
      <c r="AJ48" s="1050"/>
      <c r="AK48" s="993"/>
      <c r="AL48" s="984"/>
      <c r="AM48" s="984"/>
      <c r="AN48" s="984"/>
      <c r="AO48" s="984"/>
      <c r="AP48" s="984"/>
      <c r="AQ48" s="984"/>
      <c r="AR48" s="984"/>
      <c r="AS48" s="984"/>
      <c r="AT48" s="984"/>
      <c r="AU48" s="984"/>
      <c r="AV48" s="984"/>
      <c r="AW48" s="984"/>
      <c r="AX48" s="984"/>
      <c r="AY48" s="984"/>
      <c r="AZ48" s="1054"/>
      <c r="BA48" s="1054"/>
      <c r="BB48" s="1054"/>
      <c r="BC48" s="1054"/>
      <c r="BD48" s="1054"/>
      <c r="BE48" s="985"/>
      <c r="BF48" s="985"/>
      <c r="BG48" s="985"/>
      <c r="BH48" s="985"/>
      <c r="BI48" s="986"/>
      <c r="BJ48" s="214"/>
      <c r="BK48" s="214"/>
      <c r="BL48" s="214"/>
      <c r="BM48" s="214"/>
      <c r="BN48" s="214"/>
      <c r="BO48" s="224"/>
      <c r="BP48" s="224"/>
      <c r="BQ48" s="221">
        <v>42</v>
      </c>
      <c r="BR48" s="222"/>
      <c r="BS48" s="1005"/>
      <c r="BT48" s="1006"/>
      <c r="BU48" s="1006"/>
      <c r="BV48" s="1006"/>
      <c r="BW48" s="1006"/>
      <c r="BX48" s="1006"/>
      <c r="BY48" s="1006"/>
      <c r="BZ48" s="1006"/>
      <c r="CA48" s="1006"/>
      <c r="CB48" s="1006"/>
      <c r="CC48" s="1006"/>
      <c r="CD48" s="1006"/>
      <c r="CE48" s="1006"/>
      <c r="CF48" s="1006"/>
      <c r="CG48" s="1027"/>
      <c r="CH48" s="1002"/>
      <c r="CI48" s="1003"/>
      <c r="CJ48" s="1003"/>
      <c r="CK48" s="1003"/>
      <c r="CL48" s="1004"/>
      <c r="CM48" s="1002"/>
      <c r="CN48" s="1003"/>
      <c r="CO48" s="1003"/>
      <c r="CP48" s="1003"/>
      <c r="CQ48" s="1004"/>
      <c r="CR48" s="1002"/>
      <c r="CS48" s="1003"/>
      <c r="CT48" s="1003"/>
      <c r="CU48" s="1003"/>
      <c r="CV48" s="1004"/>
      <c r="CW48" s="1002"/>
      <c r="CX48" s="1003"/>
      <c r="CY48" s="1003"/>
      <c r="CZ48" s="1003"/>
      <c r="DA48" s="1004"/>
      <c r="DB48" s="1002"/>
      <c r="DC48" s="1003"/>
      <c r="DD48" s="1003"/>
      <c r="DE48" s="1003"/>
      <c r="DF48" s="1004"/>
      <c r="DG48" s="1002"/>
      <c r="DH48" s="1003"/>
      <c r="DI48" s="1003"/>
      <c r="DJ48" s="1003"/>
      <c r="DK48" s="1004"/>
      <c r="DL48" s="1002"/>
      <c r="DM48" s="1003"/>
      <c r="DN48" s="1003"/>
      <c r="DO48" s="1003"/>
      <c r="DP48" s="1004"/>
      <c r="DQ48" s="1002"/>
      <c r="DR48" s="1003"/>
      <c r="DS48" s="1003"/>
      <c r="DT48" s="1003"/>
      <c r="DU48" s="1004"/>
      <c r="DV48" s="1005"/>
      <c r="DW48" s="1006"/>
      <c r="DX48" s="1006"/>
      <c r="DY48" s="1006"/>
      <c r="DZ48" s="1007"/>
      <c r="EA48" s="212"/>
    </row>
    <row r="49" spans="1:131" ht="26.25" customHeight="1" x14ac:dyDescent="0.15">
      <c r="A49" s="221">
        <v>22</v>
      </c>
      <c r="B49" s="1043"/>
      <c r="C49" s="1044"/>
      <c r="D49" s="1044"/>
      <c r="E49" s="1044"/>
      <c r="F49" s="1044"/>
      <c r="G49" s="1044"/>
      <c r="H49" s="1044"/>
      <c r="I49" s="1044"/>
      <c r="J49" s="1044"/>
      <c r="K49" s="1044"/>
      <c r="L49" s="1044"/>
      <c r="M49" s="1044"/>
      <c r="N49" s="1044"/>
      <c r="O49" s="1044"/>
      <c r="P49" s="1045"/>
      <c r="Q49" s="1051"/>
      <c r="R49" s="1052"/>
      <c r="S49" s="1052"/>
      <c r="T49" s="1052"/>
      <c r="U49" s="1052"/>
      <c r="V49" s="1052"/>
      <c r="W49" s="1052"/>
      <c r="X49" s="1052"/>
      <c r="Y49" s="1052"/>
      <c r="Z49" s="1052"/>
      <c r="AA49" s="1052"/>
      <c r="AB49" s="1052"/>
      <c r="AC49" s="1052"/>
      <c r="AD49" s="1052"/>
      <c r="AE49" s="1053"/>
      <c r="AF49" s="1048"/>
      <c r="AG49" s="1049"/>
      <c r="AH49" s="1049"/>
      <c r="AI49" s="1049"/>
      <c r="AJ49" s="1050"/>
      <c r="AK49" s="993"/>
      <c r="AL49" s="984"/>
      <c r="AM49" s="984"/>
      <c r="AN49" s="984"/>
      <c r="AO49" s="984"/>
      <c r="AP49" s="984"/>
      <c r="AQ49" s="984"/>
      <c r="AR49" s="984"/>
      <c r="AS49" s="984"/>
      <c r="AT49" s="984"/>
      <c r="AU49" s="984"/>
      <c r="AV49" s="984"/>
      <c r="AW49" s="984"/>
      <c r="AX49" s="984"/>
      <c r="AY49" s="984"/>
      <c r="AZ49" s="1054"/>
      <c r="BA49" s="1054"/>
      <c r="BB49" s="1054"/>
      <c r="BC49" s="1054"/>
      <c r="BD49" s="1054"/>
      <c r="BE49" s="985"/>
      <c r="BF49" s="985"/>
      <c r="BG49" s="985"/>
      <c r="BH49" s="985"/>
      <c r="BI49" s="986"/>
      <c r="BJ49" s="214"/>
      <c r="BK49" s="214"/>
      <c r="BL49" s="214"/>
      <c r="BM49" s="214"/>
      <c r="BN49" s="214"/>
      <c r="BO49" s="224"/>
      <c r="BP49" s="224"/>
      <c r="BQ49" s="221">
        <v>43</v>
      </c>
      <c r="BR49" s="222"/>
      <c r="BS49" s="1005"/>
      <c r="BT49" s="1006"/>
      <c r="BU49" s="1006"/>
      <c r="BV49" s="1006"/>
      <c r="BW49" s="1006"/>
      <c r="BX49" s="1006"/>
      <c r="BY49" s="1006"/>
      <c r="BZ49" s="1006"/>
      <c r="CA49" s="1006"/>
      <c r="CB49" s="1006"/>
      <c r="CC49" s="1006"/>
      <c r="CD49" s="1006"/>
      <c r="CE49" s="1006"/>
      <c r="CF49" s="1006"/>
      <c r="CG49" s="1027"/>
      <c r="CH49" s="1002"/>
      <c r="CI49" s="1003"/>
      <c r="CJ49" s="1003"/>
      <c r="CK49" s="1003"/>
      <c r="CL49" s="1004"/>
      <c r="CM49" s="1002"/>
      <c r="CN49" s="1003"/>
      <c r="CO49" s="1003"/>
      <c r="CP49" s="1003"/>
      <c r="CQ49" s="1004"/>
      <c r="CR49" s="1002"/>
      <c r="CS49" s="1003"/>
      <c r="CT49" s="1003"/>
      <c r="CU49" s="1003"/>
      <c r="CV49" s="1004"/>
      <c r="CW49" s="1002"/>
      <c r="CX49" s="1003"/>
      <c r="CY49" s="1003"/>
      <c r="CZ49" s="1003"/>
      <c r="DA49" s="1004"/>
      <c r="DB49" s="1002"/>
      <c r="DC49" s="1003"/>
      <c r="DD49" s="1003"/>
      <c r="DE49" s="1003"/>
      <c r="DF49" s="1004"/>
      <c r="DG49" s="1002"/>
      <c r="DH49" s="1003"/>
      <c r="DI49" s="1003"/>
      <c r="DJ49" s="1003"/>
      <c r="DK49" s="1004"/>
      <c r="DL49" s="1002"/>
      <c r="DM49" s="1003"/>
      <c r="DN49" s="1003"/>
      <c r="DO49" s="1003"/>
      <c r="DP49" s="1004"/>
      <c r="DQ49" s="1002"/>
      <c r="DR49" s="1003"/>
      <c r="DS49" s="1003"/>
      <c r="DT49" s="1003"/>
      <c r="DU49" s="1004"/>
      <c r="DV49" s="1005"/>
      <c r="DW49" s="1006"/>
      <c r="DX49" s="1006"/>
      <c r="DY49" s="1006"/>
      <c r="DZ49" s="1007"/>
      <c r="EA49" s="212"/>
    </row>
    <row r="50" spans="1:131" ht="26.25" customHeight="1" x14ac:dyDescent="0.15">
      <c r="A50" s="221">
        <v>23</v>
      </c>
      <c r="B50" s="1043"/>
      <c r="C50" s="1044"/>
      <c r="D50" s="1044"/>
      <c r="E50" s="1044"/>
      <c r="F50" s="1044"/>
      <c r="G50" s="1044"/>
      <c r="H50" s="1044"/>
      <c r="I50" s="1044"/>
      <c r="J50" s="1044"/>
      <c r="K50" s="1044"/>
      <c r="L50" s="1044"/>
      <c r="M50" s="1044"/>
      <c r="N50" s="1044"/>
      <c r="O50" s="1044"/>
      <c r="P50" s="1045"/>
      <c r="Q50" s="1046"/>
      <c r="R50" s="1038"/>
      <c r="S50" s="1038"/>
      <c r="T50" s="1038"/>
      <c r="U50" s="1038"/>
      <c r="V50" s="1038"/>
      <c r="W50" s="1038"/>
      <c r="X50" s="1038"/>
      <c r="Y50" s="1038"/>
      <c r="Z50" s="1038"/>
      <c r="AA50" s="1038"/>
      <c r="AB50" s="1038"/>
      <c r="AC50" s="1038"/>
      <c r="AD50" s="1038"/>
      <c r="AE50" s="1047"/>
      <c r="AF50" s="1048"/>
      <c r="AG50" s="1049"/>
      <c r="AH50" s="1049"/>
      <c r="AI50" s="1049"/>
      <c r="AJ50" s="1050"/>
      <c r="AK50" s="1037"/>
      <c r="AL50" s="1038"/>
      <c r="AM50" s="1038"/>
      <c r="AN50" s="1038"/>
      <c r="AO50" s="1038"/>
      <c r="AP50" s="1038"/>
      <c r="AQ50" s="1038"/>
      <c r="AR50" s="1038"/>
      <c r="AS50" s="1038"/>
      <c r="AT50" s="1038"/>
      <c r="AU50" s="1038"/>
      <c r="AV50" s="1038"/>
      <c r="AW50" s="1038"/>
      <c r="AX50" s="1038"/>
      <c r="AY50" s="1038"/>
      <c r="AZ50" s="1039"/>
      <c r="BA50" s="1039"/>
      <c r="BB50" s="1039"/>
      <c r="BC50" s="1039"/>
      <c r="BD50" s="1039"/>
      <c r="BE50" s="985"/>
      <c r="BF50" s="985"/>
      <c r="BG50" s="985"/>
      <c r="BH50" s="985"/>
      <c r="BI50" s="986"/>
      <c r="BJ50" s="214"/>
      <c r="BK50" s="214"/>
      <c r="BL50" s="214"/>
      <c r="BM50" s="214"/>
      <c r="BN50" s="214"/>
      <c r="BO50" s="224"/>
      <c r="BP50" s="224"/>
      <c r="BQ50" s="221">
        <v>44</v>
      </c>
      <c r="BR50" s="222"/>
      <c r="BS50" s="1005"/>
      <c r="BT50" s="1006"/>
      <c r="BU50" s="1006"/>
      <c r="BV50" s="1006"/>
      <c r="BW50" s="1006"/>
      <c r="BX50" s="1006"/>
      <c r="BY50" s="1006"/>
      <c r="BZ50" s="1006"/>
      <c r="CA50" s="1006"/>
      <c r="CB50" s="1006"/>
      <c r="CC50" s="1006"/>
      <c r="CD50" s="1006"/>
      <c r="CE50" s="1006"/>
      <c r="CF50" s="1006"/>
      <c r="CG50" s="1027"/>
      <c r="CH50" s="1002"/>
      <c r="CI50" s="1003"/>
      <c r="CJ50" s="1003"/>
      <c r="CK50" s="1003"/>
      <c r="CL50" s="1004"/>
      <c r="CM50" s="1002"/>
      <c r="CN50" s="1003"/>
      <c r="CO50" s="1003"/>
      <c r="CP50" s="1003"/>
      <c r="CQ50" s="1004"/>
      <c r="CR50" s="1002"/>
      <c r="CS50" s="1003"/>
      <c r="CT50" s="1003"/>
      <c r="CU50" s="1003"/>
      <c r="CV50" s="1004"/>
      <c r="CW50" s="1002"/>
      <c r="CX50" s="1003"/>
      <c r="CY50" s="1003"/>
      <c r="CZ50" s="1003"/>
      <c r="DA50" s="1004"/>
      <c r="DB50" s="1002"/>
      <c r="DC50" s="1003"/>
      <c r="DD50" s="1003"/>
      <c r="DE50" s="1003"/>
      <c r="DF50" s="1004"/>
      <c r="DG50" s="1002"/>
      <c r="DH50" s="1003"/>
      <c r="DI50" s="1003"/>
      <c r="DJ50" s="1003"/>
      <c r="DK50" s="1004"/>
      <c r="DL50" s="1002"/>
      <c r="DM50" s="1003"/>
      <c r="DN50" s="1003"/>
      <c r="DO50" s="1003"/>
      <c r="DP50" s="1004"/>
      <c r="DQ50" s="1002"/>
      <c r="DR50" s="1003"/>
      <c r="DS50" s="1003"/>
      <c r="DT50" s="1003"/>
      <c r="DU50" s="1004"/>
      <c r="DV50" s="1005"/>
      <c r="DW50" s="1006"/>
      <c r="DX50" s="1006"/>
      <c r="DY50" s="1006"/>
      <c r="DZ50" s="1007"/>
      <c r="EA50" s="212"/>
    </row>
    <row r="51" spans="1:131" ht="26.25" customHeight="1" x14ac:dyDescent="0.15">
      <c r="A51" s="221">
        <v>24</v>
      </c>
      <c r="B51" s="1043"/>
      <c r="C51" s="1044"/>
      <c r="D51" s="1044"/>
      <c r="E51" s="1044"/>
      <c r="F51" s="1044"/>
      <c r="G51" s="1044"/>
      <c r="H51" s="1044"/>
      <c r="I51" s="1044"/>
      <c r="J51" s="1044"/>
      <c r="K51" s="1044"/>
      <c r="L51" s="1044"/>
      <c r="M51" s="1044"/>
      <c r="N51" s="1044"/>
      <c r="O51" s="1044"/>
      <c r="P51" s="1045"/>
      <c r="Q51" s="1046"/>
      <c r="R51" s="1038"/>
      <c r="S51" s="1038"/>
      <c r="T51" s="1038"/>
      <c r="U51" s="1038"/>
      <c r="V51" s="1038"/>
      <c r="W51" s="1038"/>
      <c r="X51" s="1038"/>
      <c r="Y51" s="1038"/>
      <c r="Z51" s="1038"/>
      <c r="AA51" s="1038"/>
      <c r="AB51" s="1038"/>
      <c r="AC51" s="1038"/>
      <c r="AD51" s="1038"/>
      <c r="AE51" s="1047"/>
      <c r="AF51" s="1048"/>
      <c r="AG51" s="1049"/>
      <c r="AH51" s="1049"/>
      <c r="AI51" s="1049"/>
      <c r="AJ51" s="1050"/>
      <c r="AK51" s="1037"/>
      <c r="AL51" s="1038"/>
      <c r="AM51" s="1038"/>
      <c r="AN51" s="1038"/>
      <c r="AO51" s="1038"/>
      <c r="AP51" s="1038"/>
      <c r="AQ51" s="1038"/>
      <c r="AR51" s="1038"/>
      <c r="AS51" s="1038"/>
      <c r="AT51" s="1038"/>
      <c r="AU51" s="1038"/>
      <c r="AV51" s="1038"/>
      <c r="AW51" s="1038"/>
      <c r="AX51" s="1038"/>
      <c r="AY51" s="1038"/>
      <c r="AZ51" s="1039"/>
      <c r="BA51" s="1039"/>
      <c r="BB51" s="1039"/>
      <c r="BC51" s="1039"/>
      <c r="BD51" s="1039"/>
      <c r="BE51" s="985"/>
      <c r="BF51" s="985"/>
      <c r="BG51" s="985"/>
      <c r="BH51" s="985"/>
      <c r="BI51" s="986"/>
      <c r="BJ51" s="214"/>
      <c r="BK51" s="214"/>
      <c r="BL51" s="214"/>
      <c r="BM51" s="214"/>
      <c r="BN51" s="214"/>
      <c r="BO51" s="224"/>
      <c r="BP51" s="224"/>
      <c r="BQ51" s="221">
        <v>45</v>
      </c>
      <c r="BR51" s="222"/>
      <c r="BS51" s="1005"/>
      <c r="BT51" s="1006"/>
      <c r="BU51" s="1006"/>
      <c r="BV51" s="1006"/>
      <c r="BW51" s="1006"/>
      <c r="BX51" s="1006"/>
      <c r="BY51" s="1006"/>
      <c r="BZ51" s="1006"/>
      <c r="CA51" s="1006"/>
      <c r="CB51" s="1006"/>
      <c r="CC51" s="1006"/>
      <c r="CD51" s="1006"/>
      <c r="CE51" s="1006"/>
      <c r="CF51" s="1006"/>
      <c r="CG51" s="1027"/>
      <c r="CH51" s="1002"/>
      <c r="CI51" s="1003"/>
      <c r="CJ51" s="1003"/>
      <c r="CK51" s="1003"/>
      <c r="CL51" s="1004"/>
      <c r="CM51" s="1002"/>
      <c r="CN51" s="1003"/>
      <c r="CO51" s="1003"/>
      <c r="CP51" s="1003"/>
      <c r="CQ51" s="1004"/>
      <c r="CR51" s="1002"/>
      <c r="CS51" s="1003"/>
      <c r="CT51" s="1003"/>
      <c r="CU51" s="1003"/>
      <c r="CV51" s="1004"/>
      <c r="CW51" s="1002"/>
      <c r="CX51" s="1003"/>
      <c r="CY51" s="1003"/>
      <c r="CZ51" s="1003"/>
      <c r="DA51" s="1004"/>
      <c r="DB51" s="1002"/>
      <c r="DC51" s="1003"/>
      <c r="DD51" s="1003"/>
      <c r="DE51" s="1003"/>
      <c r="DF51" s="1004"/>
      <c r="DG51" s="1002"/>
      <c r="DH51" s="1003"/>
      <c r="DI51" s="1003"/>
      <c r="DJ51" s="1003"/>
      <c r="DK51" s="1004"/>
      <c r="DL51" s="1002"/>
      <c r="DM51" s="1003"/>
      <c r="DN51" s="1003"/>
      <c r="DO51" s="1003"/>
      <c r="DP51" s="1004"/>
      <c r="DQ51" s="1002"/>
      <c r="DR51" s="1003"/>
      <c r="DS51" s="1003"/>
      <c r="DT51" s="1003"/>
      <c r="DU51" s="1004"/>
      <c r="DV51" s="1005"/>
      <c r="DW51" s="1006"/>
      <c r="DX51" s="1006"/>
      <c r="DY51" s="1006"/>
      <c r="DZ51" s="1007"/>
      <c r="EA51" s="212"/>
    </row>
    <row r="52" spans="1:131" ht="26.25" customHeight="1" x14ac:dyDescent="0.15">
      <c r="A52" s="221">
        <v>25</v>
      </c>
      <c r="B52" s="1043"/>
      <c r="C52" s="1044"/>
      <c r="D52" s="1044"/>
      <c r="E52" s="1044"/>
      <c r="F52" s="1044"/>
      <c r="G52" s="1044"/>
      <c r="H52" s="1044"/>
      <c r="I52" s="1044"/>
      <c r="J52" s="1044"/>
      <c r="K52" s="1044"/>
      <c r="L52" s="1044"/>
      <c r="M52" s="1044"/>
      <c r="N52" s="1044"/>
      <c r="O52" s="1044"/>
      <c r="P52" s="1045"/>
      <c r="Q52" s="1046"/>
      <c r="R52" s="1038"/>
      <c r="S52" s="1038"/>
      <c r="T52" s="1038"/>
      <c r="U52" s="1038"/>
      <c r="V52" s="1038"/>
      <c r="W52" s="1038"/>
      <c r="X52" s="1038"/>
      <c r="Y52" s="1038"/>
      <c r="Z52" s="1038"/>
      <c r="AA52" s="1038"/>
      <c r="AB52" s="1038"/>
      <c r="AC52" s="1038"/>
      <c r="AD52" s="1038"/>
      <c r="AE52" s="1047"/>
      <c r="AF52" s="1048"/>
      <c r="AG52" s="1049"/>
      <c r="AH52" s="1049"/>
      <c r="AI52" s="1049"/>
      <c r="AJ52" s="1050"/>
      <c r="AK52" s="1037"/>
      <c r="AL52" s="1038"/>
      <c r="AM52" s="1038"/>
      <c r="AN52" s="1038"/>
      <c r="AO52" s="1038"/>
      <c r="AP52" s="1038"/>
      <c r="AQ52" s="1038"/>
      <c r="AR52" s="1038"/>
      <c r="AS52" s="1038"/>
      <c r="AT52" s="1038"/>
      <c r="AU52" s="1038"/>
      <c r="AV52" s="1038"/>
      <c r="AW52" s="1038"/>
      <c r="AX52" s="1038"/>
      <c r="AY52" s="1038"/>
      <c r="AZ52" s="1039"/>
      <c r="BA52" s="1039"/>
      <c r="BB52" s="1039"/>
      <c r="BC52" s="1039"/>
      <c r="BD52" s="1039"/>
      <c r="BE52" s="985"/>
      <c r="BF52" s="985"/>
      <c r="BG52" s="985"/>
      <c r="BH52" s="985"/>
      <c r="BI52" s="986"/>
      <c r="BJ52" s="214"/>
      <c r="BK52" s="214"/>
      <c r="BL52" s="214"/>
      <c r="BM52" s="214"/>
      <c r="BN52" s="214"/>
      <c r="BO52" s="224"/>
      <c r="BP52" s="224"/>
      <c r="BQ52" s="221">
        <v>46</v>
      </c>
      <c r="BR52" s="222"/>
      <c r="BS52" s="1005"/>
      <c r="BT52" s="1006"/>
      <c r="BU52" s="1006"/>
      <c r="BV52" s="1006"/>
      <c r="BW52" s="1006"/>
      <c r="BX52" s="1006"/>
      <c r="BY52" s="1006"/>
      <c r="BZ52" s="1006"/>
      <c r="CA52" s="1006"/>
      <c r="CB52" s="1006"/>
      <c r="CC52" s="1006"/>
      <c r="CD52" s="1006"/>
      <c r="CE52" s="1006"/>
      <c r="CF52" s="1006"/>
      <c r="CG52" s="1027"/>
      <c r="CH52" s="1002"/>
      <c r="CI52" s="1003"/>
      <c r="CJ52" s="1003"/>
      <c r="CK52" s="1003"/>
      <c r="CL52" s="1004"/>
      <c r="CM52" s="1002"/>
      <c r="CN52" s="1003"/>
      <c r="CO52" s="1003"/>
      <c r="CP52" s="1003"/>
      <c r="CQ52" s="1004"/>
      <c r="CR52" s="1002"/>
      <c r="CS52" s="1003"/>
      <c r="CT52" s="1003"/>
      <c r="CU52" s="1003"/>
      <c r="CV52" s="1004"/>
      <c r="CW52" s="1002"/>
      <c r="CX52" s="1003"/>
      <c r="CY52" s="1003"/>
      <c r="CZ52" s="1003"/>
      <c r="DA52" s="1004"/>
      <c r="DB52" s="1002"/>
      <c r="DC52" s="1003"/>
      <c r="DD52" s="1003"/>
      <c r="DE52" s="1003"/>
      <c r="DF52" s="1004"/>
      <c r="DG52" s="1002"/>
      <c r="DH52" s="1003"/>
      <c r="DI52" s="1003"/>
      <c r="DJ52" s="1003"/>
      <c r="DK52" s="1004"/>
      <c r="DL52" s="1002"/>
      <c r="DM52" s="1003"/>
      <c r="DN52" s="1003"/>
      <c r="DO52" s="1003"/>
      <c r="DP52" s="1004"/>
      <c r="DQ52" s="1002"/>
      <c r="DR52" s="1003"/>
      <c r="DS52" s="1003"/>
      <c r="DT52" s="1003"/>
      <c r="DU52" s="1004"/>
      <c r="DV52" s="1005"/>
      <c r="DW52" s="1006"/>
      <c r="DX52" s="1006"/>
      <c r="DY52" s="1006"/>
      <c r="DZ52" s="1007"/>
      <c r="EA52" s="212"/>
    </row>
    <row r="53" spans="1:131" ht="26.25" customHeight="1" x14ac:dyDescent="0.15">
      <c r="A53" s="221">
        <v>26</v>
      </c>
      <c r="B53" s="1043"/>
      <c r="C53" s="1044"/>
      <c r="D53" s="1044"/>
      <c r="E53" s="1044"/>
      <c r="F53" s="1044"/>
      <c r="G53" s="1044"/>
      <c r="H53" s="1044"/>
      <c r="I53" s="1044"/>
      <c r="J53" s="1044"/>
      <c r="K53" s="1044"/>
      <c r="L53" s="1044"/>
      <c r="M53" s="1044"/>
      <c r="N53" s="1044"/>
      <c r="O53" s="1044"/>
      <c r="P53" s="1045"/>
      <c r="Q53" s="1046"/>
      <c r="R53" s="1038"/>
      <c r="S53" s="1038"/>
      <c r="T53" s="1038"/>
      <c r="U53" s="1038"/>
      <c r="V53" s="1038"/>
      <c r="W53" s="1038"/>
      <c r="X53" s="1038"/>
      <c r="Y53" s="1038"/>
      <c r="Z53" s="1038"/>
      <c r="AA53" s="1038"/>
      <c r="AB53" s="1038"/>
      <c r="AC53" s="1038"/>
      <c r="AD53" s="1038"/>
      <c r="AE53" s="1047"/>
      <c r="AF53" s="1048"/>
      <c r="AG53" s="1049"/>
      <c r="AH53" s="1049"/>
      <c r="AI53" s="1049"/>
      <c r="AJ53" s="1050"/>
      <c r="AK53" s="1037"/>
      <c r="AL53" s="1038"/>
      <c r="AM53" s="1038"/>
      <c r="AN53" s="1038"/>
      <c r="AO53" s="1038"/>
      <c r="AP53" s="1038"/>
      <c r="AQ53" s="1038"/>
      <c r="AR53" s="1038"/>
      <c r="AS53" s="1038"/>
      <c r="AT53" s="1038"/>
      <c r="AU53" s="1038"/>
      <c r="AV53" s="1038"/>
      <c r="AW53" s="1038"/>
      <c r="AX53" s="1038"/>
      <c r="AY53" s="1038"/>
      <c r="AZ53" s="1039"/>
      <c r="BA53" s="1039"/>
      <c r="BB53" s="1039"/>
      <c r="BC53" s="1039"/>
      <c r="BD53" s="1039"/>
      <c r="BE53" s="985"/>
      <c r="BF53" s="985"/>
      <c r="BG53" s="985"/>
      <c r="BH53" s="985"/>
      <c r="BI53" s="986"/>
      <c r="BJ53" s="214"/>
      <c r="BK53" s="214"/>
      <c r="BL53" s="214"/>
      <c r="BM53" s="214"/>
      <c r="BN53" s="214"/>
      <c r="BO53" s="224"/>
      <c r="BP53" s="224"/>
      <c r="BQ53" s="221">
        <v>47</v>
      </c>
      <c r="BR53" s="222"/>
      <c r="BS53" s="1005"/>
      <c r="BT53" s="1006"/>
      <c r="BU53" s="1006"/>
      <c r="BV53" s="1006"/>
      <c r="BW53" s="1006"/>
      <c r="BX53" s="1006"/>
      <c r="BY53" s="1006"/>
      <c r="BZ53" s="1006"/>
      <c r="CA53" s="1006"/>
      <c r="CB53" s="1006"/>
      <c r="CC53" s="1006"/>
      <c r="CD53" s="1006"/>
      <c r="CE53" s="1006"/>
      <c r="CF53" s="1006"/>
      <c r="CG53" s="1027"/>
      <c r="CH53" s="1002"/>
      <c r="CI53" s="1003"/>
      <c r="CJ53" s="1003"/>
      <c r="CK53" s="1003"/>
      <c r="CL53" s="1004"/>
      <c r="CM53" s="1002"/>
      <c r="CN53" s="1003"/>
      <c r="CO53" s="1003"/>
      <c r="CP53" s="1003"/>
      <c r="CQ53" s="1004"/>
      <c r="CR53" s="1002"/>
      <c r="CS53" s="1003"/>
      <c r="CT53" s="1003"/>
      <c r="CU53" s="1003"/>
      <c r="CV53" s="1004"/>
      <c r="CW53" s="1002"/>
      <c r="CX53" s="1003"/>
      <c r="CY53" s="1003"/>
      <c r="CZ53" s="1003"/>
      <c r="DA53" s="1004"/>
      <c r="DB53" s="1002"/>
      <c r="DC53" s="1003"/>
      <c r="DD53" s="1003"/>
      <c r="DE53" s="1003"/>
      <c r="DF53" s="1004"/>
      <c r="DG53" s="1002"/>
      <c r="DH53" s="1003"/>
      <c r="DI53" s="1003"/>
      <c r="DJ53" s="1003"/>
      <c r="DK53" s="1004"/>
      <c r="DL53" s="1002"/>
      <c r="DM53" s="1003"/>
      <c r="DN53" s="1003"/>
      <c r="DO53" s="1003"/>
      <c r="DP53" s="1004"/>
      <c r="DQ53" s="1002"/>
      <c r="DR53" s="1003"/>
      <c r="DS53" s="1003"/>
      <c r="DT53" s="1003"/>
      <c r="DU53" s="1004"/>
      <c r="DV53" s="1005"/>
      <c r="DW53" s="1006"/>
      <c r="DX53" s="1006"/>
      <c r="DY53" s="1006"/>
      <c r="DZ53" s="1007"/>
      <c r="EA53" s="212"/>
    </row>
    <row r="54" spans="1:131" ht="26.25" customHeight="1" x14ac:dyDescent="0.15">
      <c r="A54" s="221">
        <v>27</v>
      </c>
      <c r="B54" s="1043"/>
      <c r="C54" s="1044"/>
      <c r="D54" s="1044"/>
      <c r="E54" s="1044"/>
      <c r="F54" s="1044"/>
      <c r="G54" s="1044"/>
      <c r="H54" s="1044"/>
      <c r="I54" s="1044"/>
      <c r="J54" s="1044"/>
      <c r="K54" s="1044"/>
      <c r="L54" s="1044"/>
      <c r="M54" s="1044"/>
      <c r="N54" s="1044"/>
      <c r="O54" s="1044"/>
      <c r="P54" s="1045"/>
      <c r="Q54" s="1046"/>
      <c r="R54" s="1038"/>
      <c r="S54" s="1038"/>
      <c r="T54" s="1038"/>
      <c r="U54" s="1038"/>
      <c r="V54" s="1038"/>
      <c r="W54" s="1038"/>
      <c r="X54" s="1038"/>
      <c r="Y54" s="1038"/>
      <c r="Z54" s="1038"/>
      <c r="AA54" s="1038"/>
      <c r="AB54" s="1038"/>
      <c r="AC54" s="1038"/>
      <c r="AD54" s="1038"/>
      <c r="AE54" s="1047"/>
      <c r="AF54" s="1048"/>
      <c r="AG54" s="1049"/>
      <c r="AH54" s="1049"/>
      <c r="AI54" s="1049"/>
      <c r="AJ54" s="1050"/>
      <c r="AK54" s="1037"/>
      <c r="AL54" s="1038"/>
      <c r="AM54" s="1038"/>
      <c r="AN54" s="1038"/>
      <c r="AO54" s="1038"/>
      <c r="AP54" s="1038"/>
      <c r="AQ54" s="1038"/>
      <c r="AR54" s="1038"/>
      <c r="AS54" s="1038"/>
      <c r="AT54" s="1038"/>
      <c r="AU54" s="1038"/>
      <c r="AV54" s="1038"/>
      <c r="AW54" s="1038"/>
      <c r="AX54" s="1038"/>
      <c r="AY54" s="1038"/>
      <c r="AZ54" s="1039"/>
      <c r="BA54" s="1039"/>
      <c r="BB54" s="1039"/>
      <c r="BC54" s="1039"/>
      <c r="BD54" s="1039"/>
      <c r="BE54" s="985"/>
      <c r="BF54" s="985"/>
      <c r="BG54" s="985"/>
      <c r="BH54" s="985"/>
      <c r="BI54" s="986"/>
      <c r="BJ54" s="214"/>
      <c r="BK54" s="214"/>
      <c r="BL54" s="214"/>
      <c r="BM54" s="214"/>
      <c r="BN54" s="214"/>
      <c r="BO54" s="224"/>
      <c r="BP54" s="224"/>
      <c r="BQ54" s="221">
        <v>48</v>
      </c>
      <c r="BR54" s="222"/>
      <c r="BS54" s="1005"/>
      <c r="BT54" s="1006"/>
      <c r="BU54" s="1006"/>
      <c r="BV54" s="1006"/>
      <c r="BW54" s="1006"/>
      <c r="BX54" s="1006"/>
      <c r="BY54" s="1006"/>
      <c r="BZ54" s="1006"/>
      <c r="CA54" s="1006"/>
      <c r="CB54" s="1006"/>
      <c r="CC54" s="1006"/>
      <c r="CD54" s="1006"/>
      <c r="CE54" s="1006"/>
      <c r="CF54" s="1006"/>
      <c r="CG54" s="1027"/>
      <c r="CH54" s="1002"/>
      <c r="CI54" s="1003"/>
      <c r="CJ54" s="1003"/>
      <c r="CK54" s="1003"/>
      <c r="CL54" s="1004"/>
      <c r="CM54" s="1002"/>
      <c r="CN54" s="1003"/>
      <c r="CO54" s="1003"/>
      <c r="CP54" s="1003"/>
      <c r="CQ54" s="1004"/>
      <c r="CR54" s="1002"/>
      <c r="CS54" s="1003"/>
      <c r="CT54" s="1003"/>
      <c r="CU54" s="1003"/>
      <c r="CV54" s="1004"/>
      <c r="CW54" s="1002"/>
      <c r="CX54" s="1003"/>
      <c r="CY54" s="1003"/>
      <c r="CZ54" s="1003"/>
      <c r="DA54" s="1004"/>
      <c r="DB54" s="1002"/>
      <c r="DC54" s="1003"/>
      <c r="DD54" s="1003"/>
      <c r="DE54" s="1003"/>
      <c r="DF54" s="1004"/>
      <c r="DG54" s="1002"/>
      <c r="DH54" s="1003"/>
      <c r="DI54" s="1003"/>
      <c r="DJ54" s="1003"/>
      <c r="DK54" s="1004"/>
      <c r="DL54" s="1002"/>
      <c r="DM54" s="1003"/>
      <c r="DN54" s="1003"/>
      <c r="DO54" s="1003"/>
      <c r="DP54" s="1004"/>
      <c r="DQ54" s="1002"/>
      <c r="DR54" s="1003"/>
      <c r="DS54" s="1003"/>
      <c r="DT54" s="1003"/>
      <c r="DU54" s="1004"/>
      <c r="DV54" s="1005"/>
      <c r="DW54" s="1006"/>
      <c r="DX54" s="1006"/>
      <c r="DY54" s="1006"/>
      <c r="DZ54" s="1007"/>
      <c r="EA54" s="212"/>
    </row>
    <row r="55" spans="1:131" ht="26.25" customHeight="1" x14ac:dyDescent="0.15">
      <c r="A55" s="221">
        <v>28</v>
      </c>
      <c r="B55" s="1043"/>
      <c r="C55" s="1044"/>
      <c r="D55" s="1044"/>
      <c r="E55" s="1044"/>
      <c r="F55" s="1044"/>
      <c r="G55" s="1044"/>
      <c r="H55" s="1044"/>
      <c r="I55" s="1044"/>
      <c r="J55" s="1044"/>
      <c r="K55" s="1044"/>
      <c r="L55" s="1044"/>
      <c r="M55" s="1044"/>
      <c r="N55" s="1044"/>
      <c r="O55" s="1044"/>
      <c r="P55" s="1045"/>
      <c r="Q55" s="1046"/>
      <c r="R55" s="1038"/>
      <c r="S55" s="1038"/>
      <c r="T55" s="1038"/>
      <c r="U55" s="1038"/>
      <c r="V55" s="1038"/>
      <c r="W55" s="1038"/>
      <c r="X55" s="1038"/>
      <c r="Y55" s="1038"/>
      <c r="Z55" s="1038"/>
      <c r="AA55" s="1038"/>
      <c r="AB55" s="1038"/>
      <c r="AC55" s="1038"/>
      <c r="AD55" s="1038"/>
      <c r="AE55" s="1047"/>
      <c r="AF55" s="1048"/>
      <c r="AG55" s="1049"/>
      <c r="AH55" s="1049"/>
      <c r="AI55" s="1049"/>
      <c r="AJ55" s="1050"/>
      <c r="AK55" s="1037"/>
      <c r="AL55" s="1038"/>
      <c r="AM55" s="1038"/>
      <c r="AN55" s="1038"/>
      <c r="AO55" s="1038"/>
      <c r="AP55" s="1038"/>
      <c r="AQ55" s="1038"/>
      <c r="AR55" s="1038"/>
      <c r="AS55" s="1038"/>
      <c r="AT55" s="1038"/>
      <c r="AU55" s="1038"/>
      <c r="AV55" s="1038"/>
      <c r="AW55" s="1038"/>
      <c r="AX55" s="1038"/>
      <c r="AY55" s="1038"/>
      <c r="AZ55" s="1039"/>
      <c r="BA55" s="1039"/>
      <c r="BB55" s="1039"/>
      <c r="BC55" s="1039"/>
      <c r="BD55" s="1039"/>
      <c r="BE55" s="985"/>
      <c r="BF55" s="985"/>
      <c r="BG55" s="985"/>
      <c r="BH55" s="985"/>
      <c r="BI55" s="986"/>
      <c r="BJ55" s="214"/>
      <c r="BK55" s="214"/>
      <c r="BL55" s="214"/>
      <c r="BM55" s="214"/>
      <c r="BN55" s="214"/>
      <c r="BO55" s="224"/>
      <c r="BP55" s="224"/>
      <c r="BQ55" s="221">
        <v>49</v>
      </c>
      <c r="BR55" s="222"/>
      <c r="BS55" s="1005"/>
      <c r="BT55" s="1006"/>
      <c r="BU55" s="1006"/>
      <c r="BV55" s="1006"/>
      <c r="BW55" s="1006"/>
      <c r="BX55" s="1006"/>
      <c r="BY55" s="1006"/>
      <c r="BZ55" s="1006"/>
      <c r="CA55" s="1006"/>
      <c r="CB55" s="1006"/>
      <c r="CC55" s="1006"/>
      <c r="CD55" s="1006"/>
      <c r="CE55" s="1006"/>
      <c r="CF55" s="1006"/>
      <c r="CG55" s="1027"/>
      <c r="CH55" s="1002"/>
      <c r="CI55" s="1003"/>
      <c r="CJ55" s="1003"/>
      <c r="CK55" s="1003"/>
      <c r="CL55" s="1004"/>
      <c r="CM55" s="1002"/>
      <c r="CN55" s="1003"/>
      <c r="CO55" s="1003"/>
      <c r="CP55" s="1003"/>
      <c r="CQ55" s="1004"/>
      <c r="CR55" s="1002"/>
      <c r="CS55" s="1003"/>
      <c r="CT55" s="1003"/>
      <c r="CU55" s="1003"/>
      <c r="CV55" s="1004"/>
      <c r="CW55" s="1002"/>
      <c r="CX55" s="1003"/>
      <c r="CY55" s="1003"/>
      <c r="CZ55" s="1003"/>
      <c r="DA55" s="1004"/>
      <c r="DB55" s="1002"/>
      <c r="DC55" s="1003"/>
      <c r="DD55" s="1003"/>
      <c r="DE55" s="1003"/>
      <c r="DF55" s="1004"/>
      <c r="DG55" s="1002"/>
      <c r="DH55" s="1003"/>
      <c r="DI55" s="1003"/>
      <c r="DJ55" s="1003"/>
      <c r="DK55" s="1004"/>
      <c r="DL55" s="1002"/>
      <c r="DM55" s="1003"/>
      <c r="DN55" s="1003"/>
      <c r="DO55" s="1003"/>
      <c r="DP55" s="1004"/>
      <c r="DQ55" s="1002"/>
      <c r="DR55" s="1003"/>
      <c r="DS55" s="1003"/>
      <c r="DT55" s="1003"/>
      <c r="DU55" s="1004"/>
      <c r="DV55" s="1005"/>
      <c r="DW55" s="1006"/>
      <c r="DX55" s="1006"/>
      <c r="DY55" s="1006"/>
      <c r="DZ55" s="1007"/>
      <c r="EA55" s="212"/>
    </row>
    <row r="56" spans="1:131" ht="26.25" customHeight="1" x14ac:dyDescent="0.15">
      <c r="A56" s="221">
        <v>29</v>
      </c>
      <c r="B56" s="1043"/>
      <c r="C56" s="1044"/>
      <c r="D56" s="1044"/>
      <c r="E56" s="1044"/>
      <c r="F56" s="1044"/>
      <c r="G56" s="1044"/>
      <c r="H56" s="1044"/>
      <c r="I56" s="1044"/>
      <c r="J56" s="1044"/>
      <c r="K56" s="1044"/>
      <c r="L56" s="1044"/>
      <c r="M56" s="1044"/>
      <c r="N56" s="1044"/>
      <c r="O56" s="1044"/>
      <c r="P56" s="1045"/>
      <c r="Q56" s="1046"/>
      <c r="R56" s="1038"/>
      <c r="S56" s="1038"/>
      <c r="T56" s="1038"/>
      <c r="U56" s="1038"/>
      <c r="V56" s="1038"/>
      <c r="W56" s="1038"/>
      <c r="X56" s="1038"/>
      <c r="Y56" s="1038"/>
      <c r="Z56" s="1038"/>
      <c r="AA56" s="1038"/>
      <c r="AB56" s="1038"/>
      <c r="AC56" s="1038"/>
      <c r="AD56" s="1038"/>
      <c r="AE56" s="1047"/>
      <c r="AF56" s="1048"/>
      <c r="AG56" s="1049"/>
      <c r="AH56" s="1049"/>
      <c r="AI56" s="1049"/>
      <c r="AJ56" s="1050"/>
      <c r="AK56" s="1037"/>
      <c r="AL56" s="1038"/>
      <c r="AM56" s="1038"/>
      <c r="AN56" s="1038"/>
      <c r="AO56" s="1038"/>
      <c r="AP56" s="1038"/>
      <c r="AQ56" s="1038"/>
      <c r="AR56" s="1038"/>
      <c r="AS56" s="1038"/>
      <c r="AT56" s="1038"/>
      <c r="AU56" s="1038"/>
      <c r="AV56" s="1038"/>
      <c r="AW56" s="1038"/>
      <c r="AX56" s="1038"/>
      <c r="AY56" s="1038"/>
      <c r="AZ56" s="1039"/>
      <c r="BA56" s="1039"/>
      <c r="BB56" s="1039"/>
      <c r="BC56" s="1039"/>
      <c r="BD56" s="1039"/>
      <c r="BE56" s="985"/>
      <c r="BF56" s="985"/>
      <c r="BG56" s="985"/>
      <c r="BH56" s="985"/>
      <c r="BI56" s="986"/>
      <c r="BJ56" s="214"/>
      <c r="BK56" s="214"/>
      <c r="BL56" s="214"/>
      <c r="BM56" s="214"/>
      <c r="BN56" s="214"/>
      <c r="BO56" s="224"/>
      <c r="BP56" s="224"/>
      <c r="BQ56" s="221">
        <v>50</v>
      </c>
      <c r="BR56" s="222"/>
      <c r="BS56" s="1005"/>
      <c r="BT56" s="1006"/>
      <c r="BU56" s="1006"/>
      <c r="BV56" s="1006"/>
      <c r="BW56" s="1006"/>
      <c r="BX56" s="1006"/>
      <c r="BY56" s="1006"/>
      <c r="BZ56" s="1006"/>
      <c r="CA56" s="1006"/>
      <c r="CB56" s="1006"/>
      <c r="CC56" s="1006"/>
      <c r="CD56" s="1006"/>
      <c r="CE56" s="1006"/>
      <c r="CF56" s="1006"/>
      <c r="CG56" s="1027"/>
      <c r="CH56" s="1002"/>
      <c r="CI56" s="1003"/>
      <c r="CJ56" s="1003"/>
      <c r="CK56" s="1003"/>
      <c r="CL56" s="1004"/>
      <c r="CM56" s="1002"/>
      <c r="CN56" s="1003"/>
      <c r="CO56" s="1003"/>
      <c r="CP56" s="1003"/>
      <c r="CQ56" s="1004"/>
      <c r="CR56" s="1002"/>
      <c r="CS56" s="1003"/>
      <c r="CT56" s="1003"/>
      <c r="CU56" s="1003"/>
      <c r="CV56" s="1004"/>
      <c r="CW56" s="1002"/>
      <c r="CX56" s="1003"/>
      <c r="CY56" s="1003"/>
      <c r="CZ56" s="1003"/>
      <c r="DA56" s="1004"/>
      <c r="DB56" s="1002"/>
      <c r="DC56" s="1003"/>
      <c r="DD56" s="1003"/>
      <c r="DE56" s="1003"/>
      <c r="DF56" s="1004"/>
      <c r="DG56" s="1002"/>
      <c r="DH56" s="1003"/>
      <c r="DI56" s="1003"/>
      <c r="DJ56" s="1003"/>
      <c r="DK56" s="1004"/>
      <c r="DL56" s="1002"/>
      <c r="DM56" s="1003"/>
      <c r="DN56" s="1003"/>
      <c r="DO56" s="1003"/>
      <c r="DP56" s="1004"/>
      <c r="DQ56" s="1002"/>
      <c r="DR56" s="1003"/>
      <c r="DS56" s="1003"/>
      <c r="DT56" s="1003"/>
      <c r="DU56" s="1004"/>
      <c r="DV56" s="1005"/>
      <c r="DW56" s="1006"/>
      <c r="DX56" s="1006"/>
      <c r="DY56" s="1006"/>
      <c r="DZ56" s="1007"/>
      <c r="EA56" s="212"/>
    </row>
    <row r="57" spans="1:131" ht="26.25" customHeight="1" x14ac:dyDescent="0.15">
      <c r="A57" s="221">
        <v>30</v>
      </c>
      <c r="B57" s="1043"/>
      <c r="C57" s="1044"/>
      <c r="D57" s="1044"/>
      <c r="E57" s="1044"/>
      <c r="F57" s="1044"/>
      <c r="G57" s="1044"/>
      <c r="H57" s="1044"/>
      <c r="I57" s="1044"/>
      <c r="J57" s="1044"/>
      <c r="K57" s="1044"/>
      <c r="L57" s="1044"/>
      <c r="M57" s="1044"/>
      <c r="N57" s="1044"/>
      <c r="O57" s="1044"/>
      <c r="P57" s="1045"/>
      <c r="Q57" s="1046"/>
      <c r="R57" s="1038"/>
      <c r="S57" s="1038"/>
      <c r="T57" s="1038"/>
      <c r="U57" s="1038"/>
      <c r="V57" s="1038"/>
      <c r="W57" s="1038"/>
      <c r="X57" s="1038"/>
      <c r="Y57" s="1038"/>
      <c r="Z57" s="1038"/>
      <c r="AA57" s="1038"/>
      <c r="AB57" s="1038"/>
      <c r="AC57" s="1038"/>
      <c r="AD57" s="1038"/>
      <c r="AE57" s="1047"/>
      <c r="AF57" s="1048"/>
      <c r="AG57" s="1049"/>
      <c r="AH57" s="1049"/>
      <c r="AI57" s="1049"/>
      <c r="AJ57" s="1050"/>
      <c r="AK57" s="1037"/>
      <c r="AL57" s="1038"/>
      <c r="AM57" s="1038"/>
      <c r="AN57" s="1038"/>
      <c r="AO57" s="1038"/>
      <c r="AP57" s="1038"/>
      <c r="AQ57" s="1038"/>
      <c r="AR57" s="1038"/>
      <c r="AS57" s="1038"/>
      <c r="AT57" s="1038"/>
      <c r="AU57" s="1038"/>
      <c r="AV57" s="1038"/>
      <c r="AW57" s="1038"/>
      <c r="AX57" s="1038"/>
      <c r="AY57" s="1038"/>
      <c r="AZ57" s="1039"/>
      <c r="BA57" s="1039"/>
      <c r="BB57" s="1039"/>
      <c r="BC57" s="1039"/>
      <c r="BD57" s="1039"/>
      <c r="BE57" s="985"/>
      <c r="BF57" s="985"/>
      <c r="BG57" s="985"/>
      <c r="BH57" s="985"/>
      <c r="BI57" s="986"/>
      <c r="BJ57" s="214"/>
      <c r="BK57" s="214"/>
      <c r="BL57" s="214"/>
      <c r="BM57" s="214"/>
      <c r="BN57" s="214"/>
      <c r="BO57" s="224"/>
      <c r="BP57" s="224"/>
      <c r="BQ57" s="221">
        <v>51</v>
      </c>
      <c r="BR57" s="222"/>
      <c r="BS57" s="1005"/>
      <c r="BT57" s="1006"/>
      <c r="BU57" s="1006"/>
      <c r="BV57" s="1006"/>
      <c r="BW57" s="1006"/>
      <c r="BX57" s="1006"/>
      <c r="BY57" s="1006"/>
      <c r="BZ57" s="1006"/>
      <c r="CA57" s="1006"/>
      <c r="CB57" s="1006"/>
      <c r="CC57" s="1006"/>
      <c r="CD57" s="1006"/>
      <c r="CE57" s="1006"/>
      <c r="CF57" s="1006"/>
      <c r="CG57" s="1027"/>
      <c r="CH57" s="1002"/>
      <c r="CI57" s="1003"/>
      <c r="CJ57" s="1003"/>
      <c r="CK57" s="1003"/>
      <c r="CL57" s="1004"/>
      <c r="CM57" s="1002"/>
      <c r="CN57" s="1003"/>
      <c r="CO57" s="1003"/>
      <c r="CP57" s="1003"/>
      <c r="CQ57" s="1004"/>
      <c r="CR57" s="1002"/>
      <c r="CS57" s="1003"/>
      <c r="CT57" s="1003"/>
      <c r="CU57" s="1003"/>
      <c r="CV57" s="1004"/>
      <c r="CW57" s="1002"/>
      <c r="CX57" s="1003"/>
      <c r="CY57" s="1003"/>
      <c r="CZ57" s="1003"/>
      <c r="DA57" s="1004"/>
      <c r="DB57" s="1002"/>
      <c r="DC57" s="1003"/>
      <c r="DD57" s="1003"/>
      <c r="DE57" s="1003"/>
      <c r="DF57" s="1004"/>
      <c r="DG57" s="1002"/>
      <c r="DH57" s="1003"/>
      <c r="DI57" s="1003"/>
      <c r="DJ57" s="1003"/>
      <c r="DK57" s="1004"/>
      <c r="DL57" s="1002"/>
      <c r="DM57" s="1003"/>
      <c r="DN57" s="1003"/>
      <c r="DO57" s="1003"/>
      <c r="DP57" s="1004"/>
      <c r="DQ57" s="1002"/>
      <c r="DR57" s="1003"/>
      <c r="DS57" s="1003"/>
      <c r="DT57" s="1003"/>
      <c r="DU57" s="1004"/>
      <c r="DV57" s="1005"/>
      <c r="DW57" s="1006"/>
      <c r="DX57" s="1006"/>
      <c r="DY57" s="1006"/>
      <c r="DZ57" s="1007"/>
      <c r="EA57" s="212"/>
    </row>
    <row r="58" spans="1:131" ht="26.25" customHeight="1" x14ac:dyDescent="0.15">
      <c r="A58" s="221">
        <v>31</v>
      </c>
      <c r="B58" s="1043"/>
      <c r="C58" s="1044"/>
      <c r="D58" s="1044"/>
      <c r="E58" s="1044"/>
      <c r="F58" s="1044"/>
      <c r="G58" s="1044"/>
      <c r="H58" s="1044"/>
      <c r="I58" s="1044"/>
      <c r="J58" s="1044"/>
      <c r="K58" s="1044"/>
      <c r="L58" s="1044"/>
      <c r="M58" s="1044"/>
      <c r="N58" s="1044"/>
      <c r="O58" s="1044"/>
      <c r="P58" s="1045"/>
      <c r="Q58" s="1046"/>
      <c r="R58" s="1038"/>
      <c r="S58" s="1038"/>
      <c r="T58" s="1038"/>
      <c r="U58" s="1038"/>
      <c r="V58" s="1038"/>
      <c r="W58" s="1038"/>
      <c r="X58" s="1038"/>
      <c r="Y58" s="1038"/>
      <c r="Z58" s="1038"/>
      <c r="AA58" s="1038"/>
      <c r="AB58" s="1038"/>
      <c r="AC58" s="1038"/>
      <c r="AD58" s="1038"/>
      <c r="AE58" s="1047"/>
      <c r="AF58" s="1048"/>
      <c r="AG58" s="1049"/>
      <c r="AH58" s="1049"/>
      <c r="AI58" s="1049"/>
      <c r="AJ58" s="1050"/>
      <c r="AK58" s="1037"/>
      <c r="AL58" s="1038"/>
      <c r="AM58" s="1038"/>
      <c r="AN58" s="1038"/>
      <c r="AO58" s="1038"/>
      <c r="AP58" s="1038"/>
      <c r="AQ58" s="1038"/>
      <c r="AR58" s="1038"/>
      <c r="AS58" s="1038"/>
      <c r="AT58" s="1038"/>
      <c r="AU58" s="1038"/>
      <c r="AV58" s="1038"/>
      <c r="AW58" s="1038"/>
      <c r="AX58" s="1038"/>
      <c r="AY58" s="1038"/>
      <c r="AZ58" s="1039"/>
      <c r="BA58" s="1039"/>
      <c r="BB58" s="1039"/>
      <c r="BC58" s="1039"/>
      <c r="BD58" s="1039"/>
      <c r="BE58" s="985"/>
      <c r="BF58" s="985"/>
      <c r="BG58" s="985"/>
      <c r="BH58" s="985"/>
      <c r="BI58" s="986"/>
      <c r="BJ58" s="214"/>
      <c r="BK58" s="214"/>
      <c r="BL58" s="214"/>
      <c r="BM58" s="214"/>
      <c r="BN58" s="214"/>
      <c r="BO58" s="224"/>
      <c r="BP58" s="224"/>
      <c r="BQ58" s="221">
        <v>52</v>
      </c>
      <c r="BR58" s="222"/>
      <c r="BS58" s="1005"/>
      <c r="BT58" s="1006"/>
      <c r="BU58" s="1006"/>
      <c r="BV58" s="1006"/>
      <c r="BW58" s="1006"/>
      <c r="BX58" s="1006"/>
      <c r="BY58" s="1006"/>
      <c r="BZ58" s="1006"/>
      <c r="CA58" s="1006"/>
      <c r="CB58" s="1006"/>
      <c r="CC58" s="1006"/>
      <c r="CD58" s="1006"/>
      <c r="CE58" s="1006"/>
      <c r="CF58" s="1006"/>
      <c r="CG58" s="1027"/>
      <c r="CH58" s="1002"/>
      <c r="CI58" s="1003"/>
      <c r="CJ58" s="1003"/>
      <c r="CK58" s="1003"/>
      <c r="CL58" s="1004"/>
      <c r="CM58" s="1002"/>
      <c r="CN58" s="1003"/>
      <c r="CO58" s="1003"/>
      <c r="CP58" s="1003"/>
      <c r="CQ58" s="1004"/>
      <c r="CR58" s="1002"/>
      <c r="CS58" s="1003"/>
      <c r="CT58" s="1003"/>
      <c r="CU58" s="1003"/>
      <c r="CV58" s="1004"/>
      <c r="CW58" s="1002"/>
      <c r="CX58" s="1003"/>
      <c r="CY58" s="1003"/>
      <c r="CZ58" s="1003"/>
      <c r="DA58" s="1004"/>
      <c r="DB58" s="1002"/>
      <c r="DC58" s="1003"/>
      <c r="DD58" s="1003"/>
      <c r="DE58" s="1003"/>
      <c r="DF58" s="1004"/>
      <c r="DG58" s="1002"/>
      <c r="DH58" s="1003"/>
      <c r="DI58" s="1003"/>
      <c r="DJ58" s="1003"/>
      <c r="DK58" s="1004"/>
      <c r="DL58" s="1002"/>
      <c r="DM58" s="1003"/>
      <c r="DN58" s="1003"/>
      <c r="DO58" s="1003"/>
      <c r="DP58" s="1004"/>
      <c r="DQ58" s="1002"/>
      <c r="DR58" s="1003"/>
      <c r="DS58" s="1003"/>
      <c r="DT58" s="1003"/>
      <c r="DU58" s="1004"/>
      <c r="DV58" s="1005"/>
      <c r="DW58" s="1006"/>
      <c r="DX58" s="1006"/>
      <c r="DY58" s="1006"/>
      <c r="DZ58" s="1007"/>
      <c r="EA58" s="212"/>
    </row>
    <row r="59" spans="1:131" ht="26.25" customHeight="1" x14ac:dyDescent="0.15">
      <c r="A59" s="221">
        <v>32</v>
      </c>
      <c r="B59" s="1043"/>
      <c r="C59" s="1044"/>
      <c r="D59" s="1044"/>
      <c r="E59" s="1044"/>
      <c r="F59" s="1044"/>
      <c r="G59" s="1044"/>
      <c r="H59" s="1044"/>
      <c r="I59" s="1044"/>
      <c r="J59" s="1044"/>
      <c r="K59" s="1044"/>
      <c r="L59" s="1044"/>
      <c r="M59" s="1044"/>
      <c r="N59" s="1044"/>
      <c r="O59" s="1044"/>
      <c r="P59" s="1045"/>
      <c r="Q59" s="1046"/>
      <c r="R59" s="1038"/>
      <c r="S59" s="1038"/>
      <c r="T59" s="1038"/>
      <c r="U59" s="1038"/>
      <c r="V59" s="1038"/>
      <c r="W59" s="1038"/>
      <c r="X59" s="1038"/>
      <c r="Y59" s="1038"/>
      <c r="Z59" s="1038"/>
      <c r="AA59" s="1038"/>
      <c r="AB59" s="1038"/>
      <c r="AC59" s="1038"/>
      <c r="AD59" s="1038"/>
      <c r="AE59" s="1047"/>
      <c r="AF59" s="1048"/>
      <c r="AG59" s="1049"/>
      <c r="AH59" s="1049"/>
      <c r="AI59" s="1049"/>
      <c r="AJ59" s="1050"/>
      <c r="AK59" s="1037"/>
      <c r="AL59" s="1038"/>
      <c r="AM59" s="1038"/>
      <c r="AN59" s="1038"/>
      <c r="AO59" s="1038"/>
      <c r="AP59" s="1038"/>
      <c r="AQ59" s="1038"/>
      <c r="AR59" s="1038"/>
      <c r="AS59" s="1038"/>
      <c r="AT59" s="1038"/>
      <c r="AU59" s="1038"/>
      <c r="AV59" s="1038"/>
      <c r="AW59" s="1038"/>
      <c r="AX59" s="1038"/>
      <c r="AY59" s="1038"/>
      <c r="AZ59" s="1039"/>
      <c r="BA59" s="1039"/>
      <c r="BB59" s="1039"/>
      <c r="BC59" s="1039"/>
      <c r="BD59" s="1039"/>
      <c r="BE59" s="985"/>
      <c r="BF59" s="985"/>
      <c r="BG59" s="985"/>
      <c r="BH59" s="985"/>
      <c r="BI59" s="986"/>
      <c r="BJ59" s="214"/>
      <c r="BK59" s="214"/>
      <c r="BL59" s="214"/>
      <c r="BM59" s="214"/>
      <c r="BN59" s="214"/>
      <c r="BO59" s="224"/>
      <c r="BP59" s="224"/>
      <c r="BQ59" s="221">
        <v>53</v>
      </c>
      <c r="BR59" s="222"/>
      <c r="BS59" s="1005"/>
      <c r="BT59" s="1006"/>
      <c r="BU59" s="1006"/>
      <c r="BV59" s="1006"/>
      <c r="BW59" s="1006"/>
      <c r="BX59" s="1006"/>
      <c r="BY59" s="1006"/>
      <c r="BZ59" s="1006"/>
      <c r="CA59" s="1006"/>
      <c r="CB59" s="1006"/>
      <c r="CC59" s="1006"/>
      <c r="CD59" s="1006"/>
      <c r="CE59" s="1006"/>
      <c r="CF59" s="1006"/>
      <c r="CG59" s="1027"/>
      <c r="CH59" s="1002"/>
      <c r="CI59" s="1003"/>
      <c r="CJ59" s="1003"/>
      <c r="CK59" s="1003"/>
      <c r="CL59" s="1004"/>
      <c r="CM59" s="1002"/>
      <c r="CN59" s="1003"/>
      <c r="CO59" s="1003"/>
      <c r="CP59" s="1003"/>
      <c r="CQ59" s="1004"/>
      <c r="CR59" s="1002"/>
      <c r="CS59" s="1003"/>
      <c r="CT59" s="1003"/>
      <c r="CU59" s="1003"/>
      <c r="CV59" s="1004"/>
      <c r="CW59" s="1002"/>
      <c r="CX59" s="1003"/>
      <c r="CY59" s="1003"/>
      <c r="CZ59" s="1003"/>
      <c r="DA59" s="1004"/>
      <c r="DB59" s="1002"/>
      <c r="DC59" s="1003"/>
      <c r="DD59" s="1003"/>
      <c r="DE59" s="1003"/>
      <c r="DF59" s="1004"/>
      <c r="DG59" s="1002"/>
      <c r="DH59" s="1003"/>
      <c r="DI59" s="1003"/>
      <c r="DJ59" s="1003"/>
      <c r="DK59" s="1004"/>
      <c r="DL59" s="1002"/>
      <c r="DM59" s="1003"/>
      <c r="DN59" s="1003"/>
      <c r="DO59" s="1003"/>
      <c r="DP59" s="1004"/>
      <c r="DQ59" s="1002"/>
      <c r="DR59" s="1003"/>
      <c r="DS59" s="1003"/>
      <c r="DT59" s="1003"/>
      <c r="DU59" s="1004"/>
      <c r="DV59" s="1005"/>
      <c r="DW59" s="1006"/>
      <c r="DX59" s="1006"/>
      <c r="DY59" s="1006"/>
      <c r="DZ59" s="1007"/>
      <c r="EA59" s="212"/>
    </row>
    <row r="60" spans="1:131" ht="26.25" customHeight="1" x14ac:dyDescent="0.15">
      <c r="A60" s="221">
        <v>33</v>
      </c>
      <c r="B60" s="1043"/>
      <c r="C60" s="1044"/>
      <c r="D60" s="1044"/>
      <c r="E60" s="1044"/>
      <c r="F60" s="1044"/>
      <c r="G60" s="1044"/>
      <c r="H60" s="1044"/>
      <c r="I60" s="1044"/>
      <c r="J60" s="1044"/>
      <c r="K60" s="1044"/>
      <c r="L60" s="1044"/>
      <c r="M60" s="1044"/>
      <c r="N60" s="1044"/>
      <c r="O60" s="1044"/>
      <c r="P60" s="1045"/>
      <c r="Q60" s="1046"/>
      <c r="R60" s="1038"/>
      <c r="S60" s="1038"/>
      <c r="T60" s="1038"/>
      <c r="U60" s="1038"/>
      <c r="V60" s="1038"/>
      <c r="W60" s="1038"/>
      <c r="X60" s="1038"/>
      <c r="Y60" s="1038"/>
      <c r="Z60" s="1038"/>
      <c r="AA60" s="1038"/>
      <c r="AB60" s="1038"/>
      <c r="AC60" s="1038"/>
      <c r="AD60" s="1038"/>
      <c r="AE60" s="1047"/>
      <c r="AF60" s="1048"/>
      <c r="AG60" s="1049"/>
      <c r="AH60" s="1049"/>
      <c r="AI60" s="1049"/>
      <c r="AJ60" s="1050"/>
      <c r="AK60" s="1037"/>
      <c r="AL60" s="1038"/>
      <c r="AM60" s="1038"/>
      <c r="AN60" s="1038"/>
      <c r="AO60" s="1038"/>
      <c r="AP60" s="1038"/>
      <c r="AQ60" s="1038"/>
      <c r="AR60" s="1038"/>
      <c r="AS60" s="1038"/>
      <c r="AT60" s="1038"/>
      <c r="AU60" s="1038"/>
      <c r="AV60" s="1038"/>
      <c r="AW60" s="1038"/>
      <c r="AX60" s="1038"/>
      <c r="AY60" s="1038"/>
      <c r="AZ60" s="1039"/>
      <c r="BA60" s="1039"/>
      <c r="BB60" s="1039"/>
      <c r="BC60" s="1039"/>
      <c r="BD60" s="1039"/>
      <c r="BE60" s="985"/>
      <c r="BF60" s="985"/>
      <c r="BG60" s="985"/>
      <c r="BH60" s="985"/>
      <c r="BI60" s="986"/>
      <c r="BJ60" s="214"/>
      <c r="BK60" s="214"/>
      <c r="BL60" s="214"/>
      <c r="BM60" s="214"/>
      <c r="BN60" s="214"/>
      <c r="BO60" s="224"/>
      <c r="BP60" s="224"/>
      <c r="BQ60" s="221">
        <v>54</v>
      </c>
      <c r="BR60" s="222"/>
      <c r="BS60" s="1005"/>
      <c r="BT60" s="1006"/>
      <c r="BU60" s="1006"/>
      <c r="BV60" s="1006"/>
      <c r="BW60" s="1006"/>
      <c r="BX60" s="1006"/>
      <c r="BY60" s="1006"/>
      <c r="BZ60" s="1006"/>
      <c r="CA60" s="1006"/>
      <c r="CB60" s="1006"/>
      <c r="CC60" s="1006"/>
      <c r="CD60" s="1006"/>
      <c r="CE60" s="1006"/>
      <c r="CF60" s="1006"/>
      <c r="CG60" s="1027"/>
      <c r="CH60" s="1002"/>
      <c r="CI60" s="1003"/>
      <c r="CJ60" s="1003"/>
      <c r="CK60" s="1003"/>
      <c r="CL60" s="1004"/>
      <c r="CM60" s="1002"/>
      <c r="CN60" s="1003"/>
      <c r="CO60" s="1003"/>
      <c r="CP60" s="1003"/>
      <c r="CQ60" s="1004"/>
      <c r="CR60" s="1002"/>
      <c r="CS60" s="1003"/>
      <c r="CT60" s="1003"/>
      <c r="CU60" s="1003"/>
      <c r="CV60" s="1004"/>
      <c r="CW60" s="1002"/>
      <c r="CX60" s="1003"/>
      <c r="CY60" s="1003"/>
      <c r="CZ60" s="1003"/>
      <c r="DA60" s="1004"/>
      <c r="DB60" s="1002"/>
      <c r="DC60" s="1003"/>
      <c r="DD60" s="1003"/>
      <c r="DE60" s="1003"/>
      <c r="DF60" s="1004"/>
      <c r="DG60" s="1002"/>
      <c r="DH60" s="1003"/>
      <c r="DI60" s="1003"/>
      <c r="DJ60" s="1003"/>
      <c r="DK60" s="1004"/>
      <c r="DL60" s="1002"/>
      <c r="DM60" s="1003"/>
      <c r="DN60" s="1003"/>
      <c r="DO60" s="1003"/>
      <c r="DP60" s="1004"/>
      <c r="DQ60" s="1002"/>
      <c r="DR60" s="1003"/>
      <c r="DS60" s="1003"/>
      <c r="DT60" s="1003"/>
      <c r="DU60" s="1004"/>
      <c r="DV60" s="1005"/>
      <c r="DW60" s="1006"/>
      <c r="DX60" s="1006"/>
      <c r="DY60" s="1006"/>
      <c r="DZ60" s="1007"/>
      <c r="EA60" s="212"/>
    </row>
    <row r="61" spans="1:131" ht="26.25" customHeight="1" thickBot="1" x14ac:dyDescent="0.2">
      <c r="A61" s="221">
        <v>34</v>
      </c>
      <c r="B61" s="1043"/>
      <c r="C61" s="1044"/>
      <c r="D61" s="1044"/>
      <c r="E61" s="1044"/>
      <c r="F61" s="1044"/>
      <c r="G61" s="1044"/>
      <c r="H61" s="1044"/>
      <c r="I61" s="1044"/>
      <c r="J61" s="1044"/>
      <c r="K61" s="1044"/>
      <c r="L61" s="1044"/>
      <c r="M61" s="1044"/>
      <c r="N61" s="1044"/>
      <c r="O61" s="1044"/>
      <c r="P61" s="1045"/>
      <c r="Q61" s="1046"/>
      <c r="R61" s="1038"/>
      <c r="S61" s="1038"/>
      <c r="T61" s="1038"/>
      <c r="U61" s="1038"/>
      <c r="V61" s="1038"/>
      <c r="W61" s="1038"/>
      <c r="X61" s="1038"/>
      <c r="Y61" s="1038"/>
      <c r="Z61" s="1038"/>
      <c r="AA61" s="1038"/>
      <c r="AB61" s="1038"/>
      <c r="AC61" s="1038"/>
      <c r="AD61" s="1038"/>
      <c r="AE61" s="1047"/>
      <c r="AF61" s="1048"/>
      <c r="AG61" s="1049"/>
      <c r="AH61" s="1049"/>
      <c r="AI61" s="1049"/>
      <c r="AJ61" s="1050"/>
      <c r="AK61" s="1037"/>
      <c r="AL61" s="1038"/>
      <c r="AM61" s="1038"/>
      <c r="AN61" s="1038"/>
      <c r="AO61" s="1038"/>
      <c r="AP61" s="1038"/>
      <c r="AQ61" s="1038"/>
      <c r="AR61" s="1038"/>
      <c r="AS61" s="1038"/>
      <c r="AT61" s="1038"/>
      <c r="AU61" s="1038"/>
      <c r="AV61" s="1038"/>
      <c r="AW61" s="1038"/>
      <c r="AX61" s="1038"/>
      <c r="AY61" s="1038"/>
      <c r="AZ61" s="1039"/>
      <c r="BA61" s="1039"/>
      <c r="BB61" s="1039"/>
      <c r="BC61" s="1039"/>
      <c r="BD61" s="1039"/>
      <c r="BE61" s="985"/>
      <c r="BF61" s="985"/>
      <c r="BG61" s="985"/>
      <c r="BH61" s="985"/>
      <c r="BI61" s="986"/>
      <c r="BJ61" s="214"/>
      <c r="BK61" s="214"/>
      <c r="BL61" s="214"/>
      <c r="BM61" s="214"/>
      <c r="BN61" s="214"/>
      <c r="BO61" s="224"/>
      <c r="BP61" s="224"/>
      <c r="BQ61" s="221">
        <v>55</v>
      </c>
      <c r="BR61" s="222"/>
      <c r="BS61" s="1005"/>
      <c r="BT61" s="1006"/>
      <c r="BU61" s="1006"/>
      <c r="BV61" s="1006"/>
      <c r="BW61" s="1006"/>
      <c r="BX61" s="1006"/>
      <c r="BY61" s="1006"/>
      <c r="BZ61" s="1006"/>
      <c r="CA61" s="1006"/>
      <c r="CB61" s="1006"/>
      <c r="CC61" s="1006"/>
      <c r="CD61" s="1006"/>
      <c r="CE61" s="1006"/>
      <c r="CF61" s="1006"/>
      <c r="CG61" s="1027"/>
      <c r="CH61" s="1002"/>
      <c r="CI61" s="1003"/>
      <c r="CJ61" s="1003"/>
      <c r="CK61" s="1003"/>
      <c r="CL61" s="1004"/>
      <c r="CM61" s="1002"/>
      <c r="CN61" s="1003"/>
      <c r="CO61" s="1003"/>
      <c r="CP61" s="1003"/>
      <c r="CQ61" s="1004"/>
      <c r="CR61" s="1002"/>
      <c r="CS61" s="1003"/>
      <c r="CT61" s="1003"/>
      <c r="CU61" s="1003"/>
      <c r="CV61" s="1004"/>
      <c r="CW61" s="1002"/>
      <c r="CX61" s="1003"/>
      <c r="CY61" s="1003"/>
      <c r="CZ61" s="1003"/>
      <c r="DA61" s="1004"/>
      <c r="DB61" s="1002"/>
      <c r="DC61" s="1003"/>
      <c r="DD61" s="1003"/>
      <c r="DE61" s="1003"/>
      <c r="DF61" s="1004"/>
      <c r="DG61" s="1002"/>
      <c r="DH61" s="1003"/>
      <c r="DI61" s="1003"/>
      <c r="DJ61" s="1003"/>
      <c r="DK61" s="1004"/>
      <c r="DL61" s="1002"/>
      <c r="DM61" s="1003"/>
      <c r="DN61" s="1003"/>
      <c r="DO61" s="1003"/>
      <c r="DP61" s="1004"/>
      <c r="DQ61" s="1002"/>
      <c r="DR61" s="1003"/>
      <c r="DS61" s="1003"/>
      <c r="DT61" s="1003"/>
      <c r="DU61" s="1004"/>
      <c r="DV61" s="1005"/>
      <c r="DW61" s="1006"/>
      <c r="DX61" s="1006"/>
      <c r="DY61" s="1006"/>
      <c r="DZ61" s="1007"/>
      <c r="EA61" s="212"/>
    </row>
    <row r="62" spans="1:131" ht="26.25" customHeight="1" x14ac:dyDescent="0.15">
      <c r="A62" s="221">
        <v>35</v>
      </c>
      <c r="B62" s="1043"/>
      <c r="C62" s="1044"/>
      <c r="D62" s="1044"/>
      <c r="E62" s="1044"/>
      <c r="F62" s="1044"/>
      <c r="G62" s="1044"/>
      <c r="H62" s="1044"/>
      <c r="I62" s="1044"/>
      <c r="J62" s="1044"/>
      <c r="K62" s="1044"/>
      <c r="L62" s="1044"/>
      <c r="M62" s="1044"/>
      <c r="N62" s="1044"/>
      <c r="O62" s="1044"/>
      <c r="P62" s="1045"/>
      <c r="Q62" s="1046"/>
      <c r="R62" s="1038"/>
      <c r="S62" s="1038"/>
      <c r="T62" s="1038"/>
      <c r="U62" s="1038"/>
      <c r="V62" s="1038"/>
      <c r="W62" s="1038"/>
      <c r="X62" s="1038"/>
      <c r="Y62" s="1038"/>
      <c r="Z62" s="1038"/>
      <c r="AA62" s="1038"/>
      <c r="AB62" s="1038"/>
      <c r="AC62" s="1038"/>
      <c r="AD62" s="1038"/>
      <c r="AE62" s="1047"/>
      <c r="AF62" s="1048"/>
      <c r="AG62" s="1049"/>
      <c r="AH62" s="1049"/>
      <c r="AI62" s="1049"/>
      <c r="AJ62" s="1050"/>
      <c r="AK62" s="1037"/>
      <c r="AL62" s="1038"/>
      <c r="AM62" s="1038"/>
      <c r="AN62" s="1038"/>
      <c r="AO62" s="1038"/>
      <c r="AP62" s="1038"/>
      <c r="AQ62" s="1038"/>
      <c r="AR62" s="1038"/>
      <c r="AS62" s="1038"/>
      <c r="AT62" s="1038"/>
      <c r="AU62" s="1038"/>
      <c r="AV62" s="1038"/>
      <c r="AW62" s="1038"/>
      <c r="AX62" s="1038"/>
      <c r="AY62" s="1038"/>
      <c r="AZ62" s="1039"/>
      <c r="BA62" s="1039"/>
      <c r="BB62" s="1039"/>
      <c r="BC62" s="1039"/>
      <c r="BD62" s="1039"/>
      <c r="BE62" s="985"/>
      <c r="BF62" s="985"/>
      <c r="BG62" s="985"/>
      <c r="BH62" s="985"/>
      <c r="BI62" s="986"/>
      <c r="BJ62" s="1040" t="s">
        <v>395</v>
      </c>
      <c r="BK62" s="1041"/>
      <c r="BL62" s="1041"/>
      <c r="BM62" s="1041"/>
      <c r="BN62" s="1042"/>
      <c r="BO62" s="224"/>
      <c r="BP62" s="224"/>
      <c r="BQ62" s="221">
        <v>56</v>
      </c>
      <c r="BR62" s="222"/>
      <c r="BS62" s="1005"/>
      <c r="BT62" s="1006"/>
      <c r="BU62" s="1006"/>
      <c r="BV62" s="1006"/>
      <c r="BW62" s="1006"/>
      <c r="BX62" s="1006"/>
      <c r="BY62" s="1006"/>
      <c r="BZ62" s="1006"/>
      <c r="CA62" s="1006"/>
      <c r="CB62" s="1006"/>
      <c r="CC62" s="1006"/>
      <c r="CD62" s="1006"/>
      <c r="CE62" s="1006"/>
      <c r="CF62" s="1006"/>
      <c r="CG62" s="1027"/>
      <c r="CH62" s="1002"/>
      <c r="CI62" s="1003"/>
      <c r="CJ62" s="1003"/>
      <c r="CK62" s="1003"/>
      <c r="CL62" s="1004"/>
      <c r="CM62" s="1002"/>
      <c r="CN62" s="1003"/>
      <c r="CO62" s="1003"/>
      <c r="CP62" s="1003"/>
      <c r="CQ62" s="1004"/>
      <c r="CR62" s="1002"/>
      <c r="CS62" s="1003"/>
      <c r="CT62" s="1003"/>
      <c r="CU62" s="1003"/>
      <c r="CV62" s="1004"/>
      <c r="CW62" s="1002"/>
      <c r="CX62" s="1003"/>
      <c r="CY62" s="1003"/>
      <c r="CZ62" s="1003"/>
      <c r="DA62" s="1004"/>
      <c r="DB62" s="1002"/>
      <c r="DC62" s="1003"/>
      <c r="DD62" s="1003"/>
      <c r="DE62" s="1003"/>
      <c r="DF62" s="1004"/>
      <c r="DG62" s="1002"/>
      <c r="DH62" s="1003"/>
      <c r="DI62" s="1003"/>
      <c r="DJ62" s="1003"/>
      <c r="DK62" s="1004"/>
      <c r="DL62" s="1002"/>
      <c r="DM62" s="1003"/>
      <c r="DN62" s="1003"/>
      <c r="DO62" s="1003"/>
      <c r="DP62" s="1004"/>
      <c r="DQ62" s="1002"/>
      <c r="DR62" s="1003"/>
      <c r="DS62" s="1003"/>
      <c r="DT62" s="1003"/>
      <c r="DU62" s="1004"/>
      <c r="DV62" s="1005"/>
      <c r="DW62" s="1006"/>
      <c r="DX62" s="1006"/>
      <c r="DY62" s="1006"/>
      <c r="DZ62" s="1007"/>
      <c r="EA62" s="212"/>
    </row>
    <row r="63" spans="1:131" ht="26.25" customHeight="1" thickBot="1" x14ac:dyDescent="0.2">
      <c r="A63" s="223" t="s">
        <v>377</v>
      </c>
      <c r="B63" s="950" t="s">
        <v>396</v>
      </c>
      <c r="C63" s="951"/>
      <c r="D63" s="951"/>
      <c r="E63" s="951"/>
      <c r="F63" s="951"/>
      <c r="G63" s="951"/>
      <c r="H63" s="951"/>
      <c r="I63" s="951"/>
      <c r="J63" s="951"/>
      <c r="K63" s="951"/>
      <c r="L63" s="951"/>
      <c r="M63" s="951"/>
      <c r="N63" s="951"/>
      <c r="O63" s="951"/>
      <c r="P63" s="961"/>
      <c r="Q63" s="975"/>
      <c r="R63" s="976"/>
      <c r="S63" s="976"/>
      <c r="T63" s="976"/>
      <c r="U63" s="976"/>
      <c r="V63" s="976"/>
      <c r="W63" s="976"/>
      <c r="X63" s="976"/>
      <c r="Y63" s="976"/>
      <c r="Z63" s="976"/>
      <c r="AA63" s="976"/>
      <c r="AB63" s="976"/>
      <c r="AC63" s="976"/>
      <c r="AD63" s="976"/>
      <c r="AE63" s="1033"/>
      <c r="AF63" s="1034">
        <v>1067</v>
      </c>
      <c r="AG63" s="972"/>
      <c r="AH63" s="972"/>
      <c r="AI63" s="972"/>
      <c r="AJ63" s="1035"/>
      <c r="AK63" s="1036"/>
      <c r="AL63" s="976"/>
      <c r="AM63" s="976"/>
      <c r="AN63" s="976"/>
      <c r="AO63" s="976"/>
      <c r="AP63" s="972">
        <v>1036</v>
      </c>
      <c r="AQ63" s="972"/>
      <c r="AR63" s="972"/>
      <c r="AS63" s="972"/>
      <c r="AT63" s="972"/>
      <c r="AU63" s="972">
        <v>617</v>
      </c>
      <c r="AV63" s="972"/>
      <c r="AW63" s="972"/>
      <c r="AX63" s="972"/>
      <c r="AY63" s="972"/>
      <c r="AZ63" s="1030"/>
      <c r="BA63" s="1030"/>
      <c r="BB63" s="1030"/>
      <c r="BC63" s="1030"/>
      <c r="BD63" s="1030"/>
      <c r="BE63" s="973"/>
      <c r="BF63" s="973"/>
      <c r="BG63" s="973"/>
      <c r="BH63" s="973"/>
      <c r="BI63" s="974"/>
      <c r="BJ63" s="1031" t="s">
        <v>122</v>
      </c>
      <c r="BK63" s="966"/>
      <c r="BL63" s="966"/>
      <c r="BM63" s="966"/>
      <c r="BN63" s="1032"/>
      <c r="BO63" s="224"/>
      <c r="BP63" s="224"/>
      <c r="BQ63" s="221">
        <v>57</v>
      </c>
      <c r="BR63" s="222"/>
      <c r="BS63" s="1005"/>
      <c r="BT63" s="1006"/>
      <c r="BU63" s="1006"/>
      <c r="BV63" s="1006"/>
      <c r="BW63" s="1006"/>
      <c r="BX63" s="1006"/>
      <c r="BY63" s="1006"/>
      <c r="BZ63" s="1006"/>
      <c r="CA63" s="1006"/>
      <c r="CB63" s="1006"/>
      <c r="CC63" s="1006"/>
      <c r="CD63" s="1006"/>
      <c r="CE63" s="1006"/>
      <c r="CF63" s="1006"/>
      <c r="CG63" s="1027"/>
      <c r="CH63" s="1002"/>
      <c r="CI63" s="1003"/>
      <c r="CJ63" s="1003"/>
      <c r="CK63" s="1003"/>
      <c r="CL63" s="1004"/>
      <c r="CM63" s="1002"/>
      <c r="CN63" s="1003"/>
      <c r="CO63" s="1003"/>
      <c r="CP63" s="1003"/>
      <c r="CQ63" s="1004"/>
      <c r="CR63" s="1002"/>
      <c r="CS63" s="1003"/>
      <c r="CT63" s="1003"/>
      <c r="CU63" s="1003"/>
      <c r="CV63" s="1004"/>
      <c r="CW63" s="1002"/>
      <c r="CX63" s="1003"/>
      <c r="CY63" s="1003"/>
      <c r="CZ63" s="1003"/>
      <c r="DA63" s="1004"/>
      <c r="DB63" s="1002"/>
      <c r="DC63" s="1003"/>
      <c r="DD63" s="1003"/>
      <c r="DE63" s="1003"/>
      <c r="DF63" s="1004"/>
      <c r="DG63" s="1002"/>
      <c r="DH63" s="1003"/>
      <c r="DI63" s="1003"/>
      <c r="DJ63" s="1003"/>
      <c r="DK63" s="1004"/>
      <c r="DL63" s="1002"/>
      <c r="DM63" s="1003"/>
      <c r="DN63" s="1003"/>
      <c r="DO63" s="1003"/>
      <c r="DP63" s="1004"/>
      <c r="DQ63" s="1002"/>
      <c r="DR63" s="1003"/>
      <c r="DS63" s="1003"/>
      <c r="DT63" s="1003"/>
      <c r="DU63" s="1004"/>
      <c r="DV63" s="1005"/>
      <c r="DW63" s="1006"/>
      <c r="DX63" s="1006"/>
      <c r="DY63" s="1006"/>
      <c r="DZ63" s="1007"/>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1005"/>
      <c r="BT64" s="1006"/>
      <c r="BU64" s="1006"/>
      <c r="BV64" s="1006"/>
      <c r="BW64" s="1006"/>
      <c r="BX64" s="1006"/>
      <c r="BY64" s="1006"/>
      <c r="BZ64" s="1006"/>
      <c r="CA64" s="1006"/>
      <c r="CB64" s="1006"/>
      <c r="CC64" s="1006"/>
      <c r="CD64" s="1006"/>
      <c r="CE64" s="1006"/>
      <c r="CF64" s="1006"/>
      <c r="CG64" s="1027"/>
      <c r="CH64" s="1002"/>
      <c r="CI64" s="1003"/>
      <c r="CJ64" s="1003"/>
      <c r="CK64" s="1003"/>
      <c r="CL64" s="1004"/>
      <c r="CM64" s="1002"/>
      <c r="CN64" s="1003"/>
      <c r="CO64" s="1003"/>
      <c r="CP64" s="1003"/>
      <c r="CQ64" s="1004"/>
      <c r="CR64" s="1002"/>
      <c r="CS64" s="1003"/>
      <c r="CT64" s="1003"/>
      <c r="CU64" s="1003"/>
      <c r="CV64" s="1004"/>
      <c r="CW64" s="1002"/>
      <c r="CX64" s="1003"/>
      <c r="CY64" s="1003"/>
      <c r="CZ64" s="1003"/>
      <c r="DA64" s="1004"/>
      <c r="DB64" s="1002"/>
      <c r="DC64" s="1003"/>
      <c r="DD64" s="1003"/>
      <c r="DE64" s="1003"/>
      <c r="DF64" s="1004"/>
      <c r="DG64" s="1002"/>
      <c r="DH64" s="1003"/>
      <c r="DI64" s="1003"/>
      <c r="DJ64" s="1003"/>
      <c r="DK64" s="1004"/>
      <c r="DL64" s="1002"/>
      <c r="DM64" s="1003"/>
      <c r="DN64" s="1003"/>
      <c r="DO64" s="1003"/>
      <c r="DP64" s="1004"/>
      <c r="DQ64" s="1002"/>
      <c r="DR64" s="1003"/>
      <c r="DS64" s="1003"/>
      <c r="DT64" s="1003"/>
      <c r="DU64" s="1004"/>
      <c r="DV64" s="1005"/>
      <c r="DW64" s="1006"/>
      <c r="DX64" s="1006"/>
      <c r="DY64" s="1006"/>
      <c r="DZ64" s="1007"/>
      <c r="EA64" s="212"/>
    </row>
    <row r="65" spans="1:131" ht="26.25" customHeight="1" thickBot="1" x14ac:dyDescent="0.2">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1005"/>
      <c r="BT65" s="1006"/>
      <c r="BU65" s="1006"/>
      <c r="BV65" s="1006"/>
      <c r="BW65" s="1006"/>
      <c r="BX65" s="1006"/>
      <c r="BY65" s="1006"/>
      <c r="BZ65" s="1006"/>
      <c r="CA65" s="1006"/>
      <c r="CB65" s="1006"/>
      <c r="CC65" s="1006"/>
      <c r="CD65" s="1006"/>
      <c r="CE65" s="1006"/>
      <c r="CF65" s="1006"/>
      <c r="CG65" s="1027"/>
      <c r="CH65" s="1002"/>
      <c r="CI65" s="1003"/>
      <c r="CJ65" s="1003"/>
      <c r="CK65" s="1003"/>
      <c r="CL65" s="1004"/>
      <c r="CM65" s="1002"/>
      <c r="CN65" s="1003"/>
      <c r="CO65" s="1003"/>
      <c r="CP65" s="1003"/>
      <c r="CQ65" s="1004"/>
      <c r="CR65" s="1002"/>
      <c r="CS65" s="1003"/>
      <c r="CT65" s="1003"/>
      <c r="CU65" s="1003"/>
      <c r="CV65" s="1004"/>
      <c r="CW65" s="1002"/>
      <c r="CX65" s="1003"/>
      <c r="CY65" s="1003"/>
      <c r="CZ65" s="1003"/>
      <c r="DA65" s="1004"/>
      <c r="DB65" s="1002"/>
      <c r="DC65" s="1003"/>
      <c r="DD65" s="1003"/>
      <c r="DE65" s="1003"/>
      <c r="DF65" s="1004"/>
      <c r="DG65" s="1002"/>
      <c r="DH65" s="1003"/>
      <c r="DI65" s="1003"/>
      <c r="DJ65" s="1003"/>
      <c r="DK65" s="1004"/>
      <c r="DL65" s="1002"/>
      <c r="DM65" s="1003"/>
      <c r="DN65" s="1003"/>
      <c r="DO65" s="1003"/>
      <c r="DP65" s="1004"/>
      <c r="DQ65" s="1002"/>
      <c r="DR65" s="1003"/>
      <c r="DS65" s="1003"/>
      <c r="DT65" s="1003"/>
      <c r="DU65" s="1004"/>
      <c r="DV65" s="1005"/>
      <c r="DW65" s="1006"/>
      <c r="DX65" s="1006"/>
      <c r="DY65" s="1006"/>
      <c r="DZ65" s="1007"/>
      <c r="EA65" s="212"/>
    </row>
    <row r="66" spans="1:131" ht="26.25" customHeight="1" x14ac:dyDescent="0.15">
      <c r="A66" s="1008" t="s">
        <v>398</v>
      </c>
      <c r="B66" s="1009"/>
      <c r="C66" s="1009"/>
      <c r="D66" s="1009"/>
      <c r="E66" s="1009"/>
      <c r="F66" s="1009"/>
      <c r="G66" s="1009"/>
      <c r="H66" s="1009"/>
      <c r="I66" s="1009"/>
      <c r="J66" s="1009"/>
      <c r="K66" s="1009"/>
      <c r="L66" s="1009"/>
      <c r="M66" s="1009"/>
      <c r="N66" s="1009"/>
      <c r="O66" s="1009"/>
      <c r="P66" s="1010"/>
      <c r="Q66" s="1014" t="s">
        <v>381</v>
      </c>
      <c r="R66" s="1015"/>
      <c r="S66" s="1015"/>
      <c r="T66" s="1015"/>
      <c r="U66" s="1016"/>
      <c r="V66" s="1014" t="s">
        <v>382</v>
      </c>
      <c r="W66" s="1015"/>
      <c r="X66" s="1015"/>
      <c r="Y66" s="1015"/>
      <c r="Z66" s="1016"/>
      <c r="AA66" s="1014" t="s">
        <v>383</v>
      </c>
      <c r="AB66" s="1015"/>
      <c r="AC66" s="1015"/>
      <c r="AD66" s="1015"/>
      <c r="AE66" s="1016"/>
      <c r="AF66" s="1020" t="s">
        <v>384</v>
      </c>
      <c r="AG66" s="1021"/>
      <c r="AH66" s="1021"/>
      <c r="AI66" s="1021"/>
      <c r="AJ66" s="1022"/>
      <c r="AK66" s="1014" t="s">
        <v>385</v>
      </c>
      <c r="AL66" s="1009"/>
      <c r="AM66" s="1009"/>
      <c r="AN66" s="1009"/>
      <c r="AO66" s="1010"/>
      <c r="AP66" s="1014" t="s">
        <v>386</v>
      </c>
      <c r="AQ66" s="1015"/>
      <c r="AR66" s="1015"/>
      <c r="AS66" s="1015"/>
      <c r="AT66" s="1016"/>
      <c r="AU66" s="1014" t="s">
        <v>399</v>
      </c>
      <c r="AV66" s="1015"/>
      <c r="AW66" s="1015"/>
      <c r="AX66" s="1015"/>
      <c r="AY66" s="1016"/>
      <c r="AZ66" s="1014" t="s">
        <v>363</v>
      </c>
      <c r="BA66" s="1015"/>
      <c r="BB66" s="1015"/>
      <c r="BC66" s="1015"/>
      <c r="BD66" s="1028"/>
      <c r="BE66" s="224"/>
      <c r="BF66" s="224"/>
      <c r="BG66" s="224"/>
      <c r="BH66" s="224"/>
      <c r="BI66" s="224"/>
      <c r="BJ66" s="224"/>
      <c r="BK66" s="224"/>
      <c r="BL66" s="224"/>
      <c r="BM66" s="224"/>
      <c r="BN66" s="224"/>
      <c r="BO66" s="224"/>
      <c r="BP66" s="224"/>
      <c r="BQ66" s="221">
        <v>60</v>
      </c>
      <c r="BR66" s="226"/>
      <c r="BS66" s="958"/>
      <c r="BT66" s="959"/>
      <c r="BU66" s="959"/>
      <c r="BV66" s="959"/>
      <c r="BW66" s="959"/>
      <c r="BX66" s="959"/>
      <c r="BY66" s="959"/>
      <c r="BZ66" s="959"/>
      <c r="CA66" s="959"/>
      <c r="CB66" s="959"/>
      <c r="CC66" s="959"/>
      <c r="CD66" s="959"/>
      <c r="CE66" s="959"/>
      <c r="CF66" s="959"/>
      <c r="CG66" s="968"/>
      <c r="CH66" s="969"/>
      <c r="CI66" s="970"/>
      <c r="CJ66" s="970"/>
      <c r="CK66" s="970"/>
      <c r="CL66" s="971"/>
      <c r="CM66" s="969"/>
      <c r="CN66" s="970"/>
      <c r="CO66" s="970"/>
      <c r="CP66" s="970"/>
      <c r="CQ66" s="971"/>
      <c r="CR66" s="969"/>
      <c r="CS66" s="970"/>
      <c r="CT66" s="970"/>
      <c r="CU66" s="970"/>
      <c r="CV66" s="971"/>
      <c r="CW66" s="969"/>
      <c r="CX66" s="970"/>
      <c r="CY66" s="970"/>
      <c r="CZ66" s="970"/>
      <c r="DA66" s="971"/>
      <c r="DB66" s="969"/>
      <c r="DC66" s="970"/>
      <c r="DD66" s="970"/>
      <c r="DE66" s="970"/>
      <c r="DF66" s="971"/>
      <c r="DG66" s="969"/>
      <c r="DH66" s="970"/>
      <c r="DI66" s="970"/>
      <c r="DJ66" s="970"/>
      <c r="DK66" s="971"/>
      <c r="DL66" s="969"/>
      <c r="DM66" s="970"/>
      <c r="DN66" s="970"/>
      <c r="DO66" s="970"/>
      <c r="DP66" s="971"/>
      <c r="DQ66" s="969"/>
      <c r="DR66" s="970"/>
      <c r="DS66" s="970"/>
      <c r="DT66" s="970"/>
      <c r="DU66" s="971"/>
      <c r="DV66" s="958"/>
      <c r="DW66" s="959"/>
      <c r="DX66" s="959"/>
      <c r="DY66" s="959"/>
      <c r="DZ66" s="960"/>
      <c r="EA66" s="212"/>
    </row>
    <row r="67" spans="1:131" ht="26.25" customHeight="1" thickBot="1" x14ac:dyDescent="0.2">
      <c r="A67" s="1011"/>
      <c r="B67" s="1012"/>
      <c r="C67" s="1012"/>
      <c r="D67" s="1012"/>
      <c r="E67" s="1012"/>
      <c r="F67" s="1012"/>
      <c r="G67" s="1012"/>
      <c r="H67" s="1012"/>
      <c r="I67" s="1012"/>
      <c r="J67" s="1012"/>
      <c r="K67" s="1012"/>
      <c r="L67" s="1012"/>
      <c r="M67" s="1012"/>
      <c r="N67" s="1012"/>
      <c r="O67" s="1012"/>
      <c r="P67" s="1013"/>
      <c r="Q67" s="1017"/>
      <c r="R67" s="1018"/>
      <c r="S67" s="1018"/>
      <c r="T67" s="1018"/>
      <c r="U67" s="1019"/>
      <c r="V67" s="1017"/>
      <c r="W67" s="1018"/>
      <c r="X67" s="1018"/>
      <c r="Y67" s="1018"/>
      <c r="Z67" s="1019"/>
      <c r="AA67" s="1017"/>
      <c r="AB67" s="1018"/>
      <c r="AC67" s="1018"/>
      <c r="AD67" s="1018"/>
      <c r="AE67" s="1019"/>
      <c r="AF67" s="1023"/>
      <c r="AG67" s="1024"/>
      <c r="AH67" s="1024"/>
      <c r="AI67" s="1024"/>
      <c r="AJ67" s="1025"/>
      <c r="AK67" s="1026"/>
      <c r="AL67" s="1012"/>
      <c r="AM67" s="1012"/>
      <c r="AN67" s="1012"/>
      <c r="AO67" s="1013"/>
      <c r="AP67" s="1017"/>
      <c r="AQ67" s="1018"/>
      <c r="AR67" s="1018"/>
      <c r="AS67" s="1018"/>
      <c r="AT67" s="1019"/>
      <c r="AU67" s="1017"/>
      <c r="AV67" s="1018"/>
      <c r="AW67" s="1018"/>
      <c r="AX67" s="1018"/>
      <c r="AY67" s="1019"/>
      <c r="AZ67" s="1017"/>
      <c r="BA67" s="1018"/>
      <c r="BB67" s="1018"/>
      <c r="BC67" s="1018"/>
      <c r="BD67" s="1029"/>
      <c r="BE67" s="224"/>
      <c r="BF67" s="224"/>
      <c r="BG67" s="224"/>
      <c r="BH67" s="224"/>
      <c r="BI67" s="224"/>
      <c r="BJ67" s="224"/>
      <c r="BK67" s="224"/>
      <c r="BL67" s="224"/>
      <c r="BM67" s="224"/>
      <c r="BN67" s="224"/>
      <c r="BO67" s="224"/>
      <c r="BP67" s="224"/>
      <c r="BQ67" s="221">
        <v>61</v>
      </c>
      <c r="BR67" s="226"/>
      <c r="BS67" s="958"/>
      <c r="BT67" s="959"/>
      <c r="BU67" s="959"/>
      <c r="BV67" s="959"/>
      <c r="BW67" s="959"/>
      <c r="BX67" s="959"/>
      <c r="BY67" s="959"/>
      <c r="BZ67" s="959"/>
      <c r="CA67" s="959"/>
      <c r="CB67" s="959"/>
      <c r="CC67" s="959"/>
      <c r="CD67" s="959"/>
      <c r="CE67" s="959"/>
      <c r="CF67" s="959"/>
      <c r="CG67" s="968"/>
      <c r="CH67" s="969"/>
      <c r="CI67" s="970"/>
      <c r="CJ67" s="970"/>
      <c r="CK67" s="970"/>
      <c r="CL67" s="971"/>
      <c r="CM67" s="969"/>
      <c r="CN67" s="970"/>
      <c r="CO67" s="970"/>
      <c r="CP67" s="970"/>
      <c r="CQ67" s="971"/>
      <c r="CR67" s="969"/>
      <c r="CS67" s="970"/>
      <c r="CT67" s="970"/>
      <c r="CU67" s="970"/>
      <c r="CV67" s="971"/>
      <c r="CW67" s="969"/>
      <c r="CX67" s="970"/>
      <c r="CY67" s="970"/>
      <c r="CZ67" s="970"/>
      <c r="DA67" s="971"/>
      <c r="DB67" s="969"/>
      <c r="DC67" s="970"/>
      <c r="DD67" s="970"/>
      <c r="DE67" s="970"/>
      <c r="DF67" s="971"/>
      <c r="DG67" s="969"/>
      <c r="DH67" s="970"/>
      <c r="DI67" s="970"/>
      <c r="DJ67" s="970"/>
      <c r="DK67" s="971"/>
      <c r="DL67" s="969"/>
      <c r="DM67" s="970"/>
      <c r="DN67" s="970"/>
      <c r="DO67" s="970"/>
      <c r="DP67" s="971"/>
      <c r="DQ67" s="969"/>
      <c r="DR67" s="970"/>
      <c r="DS67" s="970"/>
      <c r="DT67" s="970"/>
      <c r="DU67" s="971"/>
      <c r="DV67" s="958"/>
      <c r="DW67" s="959"/>
      <c r="DX67" s="959"/>
      <c r="DY67" s="959"/>
      <c r="DZ67" s="960"/>
      <c r="EA67" s="212"/>
    </row>
    <row r="68" spans="1:131" ht="26.25" customHeight="1" thickTop="1" x14ac:dyDescent="0.15">
      <c r="A68" s="219">
        <v>1</v>
      </c>
      <c r="B68" s="998" t="s">
        <v>549</v>
      </c>
      <c r="C68" s="999"/>
      <c r="D68" s="999"/>
      <c r="E68" s="999"/>
      <c r="F68" s="999"/>
      <c r="G68" s="999"/>
      <c r="H68" s="999"/>
      <c r="I68" s="999"/>
      <c r="J68" s="999"/>
      <c r="K68" s="999"/>
      <c r="L68" s="999"/>
      <c r="M68" s="999"/>
      <c r="N68" s="999"/>
      <c r="O68" s="999"/>
      <c r="P68" s="1000"/>
      <c r="Q68" s="1001">
        <v>734</v>
      </c>
      <c r="R68" s="995"/>
      <c r="S68" s="995"/>
      <c r="T68" s="995"/>
      <c r="U68" s="995"/>
      <c r="V68" s="995">
        <v>733</v>
      </c>
      <c r="W68" s="995"/>
      <c r="X68" s="995"/>
      <c r="Y68" s="995"/>
      <c r="Z68" s="995"/>
      <c r="AA68" s="995">
        <v>1</v>
      </c>
      <c r="AB68" s="995"/>
      <c r="AC68" s="995"/>
      <c r="AD68" s="995"/>
      <c r="AE68" s="995"/>
      <c r="AF68" s="995">
        <v>0</v>
      </c>
      <c r="AG68" s="995"/>
      <c r="AH68" s="995"/>
      <c r="AI68" s="995"/>
      <c r="AJ68" s="995"/>
      <c r="AK68" s="995">
        <v>53</v>
      </c>
      <c r="AL68" s="995"/>
      <c r="AM68" s="995"/>
      <c r="AN68" s="995"/>
      <c r="AO68" s="995"/>
      <c r="AP68" s="995" t="s">
        <v>548</v>
      </c>
      <c r="AQ68" s="995"/>
      <c r="AR68" s="995"/>
      <c r="AS68" s="995"/>
      <c r="AT68" s="995"/>
      <c r="AU68" s="995" t="s">
        <v>548</v>
      </c>
      <c r="AV68" s="995"/>
      <c r="AW68" s="995"/>
      <c r="AX68" s="995"/>
      <c r="AY68" s="995"/>
      <c r="AZ68" s="996"/>
      <c r="BA68" s="996"/>
      <c r="BB68" s="996"/>
      <c r="BC68" s="996"/>
      <c r="BD68" s="997"/>
      <c r="BE68" s="224"/>
      <c r="BF68" s="224"/>
      <c r="BG68" s="224"/>
      <c r="BH68" s="224"/>
      <c r="BI68" s="224"/>
      <c r="BJ68" s="224"/>
      <c r="BK68" s="224"/>
      <c r="BL68" s="224"/>
      <c r="BM68" s="224"/>
      <c r="BN68" s="224"/>
      <c r="BO68" s="224"/>
      <c r="BP68" s="224"/>
      <c r="BQ68" s="221">
        <v>62</v>
      </c>
      <c r="BR68" s="226"/>
      <c r="BS68" s="958"/>
      <c r="BT68" s="959"/>
      <c r="BU68" s="959"/>
      <c r="BV68" s="959"/>
      <c r="BW68" s="959"/>
      <c r="BX68" s="959"/>
      <c r="BY68" s="959"/>
      <c r="BZ68" s="959"/>
      <c r="CA68" s="959"/>
      <c r="CB68" s="959"/>
      <c r="CC68" s="959"/>
      <c r="CD68" s="959"/>
      <c r="CE68" s="959"/>
      <c r="CF68" s="959"/>
      <c r="CG68" s="968"/>
      <c r="CH68" s="969"/>
      <c r="CI68" s="970"/>
      <c r="CJ68" s="970"/>
      <c r="CK68" s="970"/>
      <c r="CL68" s="971"/>
      <c r="CM68" s="969"/>
      <c r="CN68" s="970"/>
      <c r="CO68" s="970"/>
      <c r="CP68" s="970"/>
      <c r="CQ68" s="971"/>
      <c r="CR68" s="969"/>
      <c r="CS68" s="970"/>
      <c r="CT68" s="970"/>
      <c r="CU68" s="970"/>
      <c r="CV68" s="971"/>
      <c r="CW68" s="969"/>
      <c r="CX68" s="970"/>
      <c r="CY68" s="970"/>
      <c r="CZ68" s="970"/>
      <c r="DA68" s="971"/>
      <c r="DB68" s="969"/>
      <c r="DC68" s="970"/>
      <c r="DD68" s="970"/>
      <c r="DE68" s="970"/>
      <c r="DF68" s="971"/>
      <c r="DG68" s="969"/>
      <c r="DH68" s="970"/>
      <c r="DI68" s="970"/>
      <c r="DJ68" s="970"/>
      <c r="DK68" s="971"/>
      <c r="DL68" s="969"/>
      <c r="DM68" s="970"/>
      <c r="DN68" s="970"/>
      <c r="DO68" s="970"/>
      <c r="DP68" s="971"/>
      <c r="DQ68" s="969"/>
      <c r="DR68" s="970"/>
      <c r="DS68" s="970"/>
      <c r="DT68" s="970"/>
      <c r="DU68" s="971"/>
      <c r="DV68" s="958"/>
      <c r="DW68" s="959"/>
      <c r="DX68" s="959"/>
      <c r="DY68" s="959"/>
      <c r="DZ68" s="960"/>
      <c r="EA68" s="212"/>
    </row>
    <row r="69" spans="1:131" ht="26.25" customHeight="1" x14ac:dyDescent="0.15">
      <c r="A69" s="221">
        <v>2</v>
      </c>
      <c r="B69" s="987" t="s">
        <v>550</v>
      </c>
      <c r="C69" s="988"/>
      <c r="D69" s="988"/>
      <c r="E69" s="988"/>
      <c r="F69" s="988"/>
      <c r="G69" s="988"/>
      <c r="H69" s="988"/>
      <c r="I69" s="988"/>
      <c r="J69" s="988"/>
      <c r="K69" s="988"/>
      <c r="L69" s="988"/>
      <c r="M69" s="988"/>
      <c r="N69" s="988"/>
      <c r="O69" s="988"/>
      <c r="P69" s="989"/>
      <c r="Q69" s="990">
        <v>2493</v>
      </c>
      <c r="R69" s="984"/>
      <c r="S69" s="984"/>
      <c r="T69" s="984"/>
      <c r="U69" s="984"/>
      <c r="V69" s="984">
        <v>2451</v>
      </c>
      <c r="W69" s="984"/>
      <c r="X69" s="984"/>
      <c r="Y69" s="984"/>
      <c r="Z69" s="984"/>
      <c r="AA69" s="984">
        <v>42</v>
      </c>
      <c r="AB69" s="984"/>
      <c r="AC69" s="984"/>
      <c r="AD69" s="984"/>
      <c r="AE69" s="984"/>
      <c r="AF69" s="984">
        <v>3</v>
      </c>
      <c r="AG69" s="984"/>
      <c r="AH69" s="984"/>
      <c r="AI69" s="984"/>
      <c r="AJ69" s="984"/>
      <c r="AK69" s="984">
        <v>60</v>
      </c>
      <c r="AL69" s="984"/>
      <c r="AM69" s="984"/>
      <c r="AN69" s="984"/>
      <c r="AO69" s="984"/>
      <c r="AP69" s="984" t="s">
        <v>548</v>
      </c>
      <c r="AQ69" s="984"/>
      <c r="AR69" s="984"/>
      <c r="AS69" s="984"/>
      <c r="AT69" s="984"/>
      <c r="AU69" s="984" t="s">
        <v>548</v>
      </c>
      <c r="AV69" s="984"/>
      <c r="AW69" s="984"/>
      <c r="AX69" s="984"/>
      <c r="AY69" s="984"/>
      <c r="AZ69" s="985"/>
      <c r="BA69" s="985"/>
      <c r="BB69" s="985"/>
      <c r="BC69" s="985"/>
      <c r="BD69" s="986"/>
      <c r="BE69" s="224"/>
      <c r="BF69" s="224"/>
      <c r="BG69" s="224"/>
      <c r="BH69" s="224"/>
      <c r="BI69" s="224"/>
      <c r="BJ69" s="224"/>
      <c r="BK69" s="224"/>
      <c r="BL69" s="224"/>
      <c r="BM69" s="224"/>
      <c r="BN69" s="224"/>
      <c r="BO69" s="224"/>
      <c r="BP69" s="224"/>
      <c r="BQ69" s="221">
        <v>63</v>
      </c>
      <c r="BR69" s="226"/>
      <c r="BS69" s="958"/>
      <c r="BT69" s="959"/>
      <c r="BU69" s="959"/>
      <c r="BV69" s="959"/>
      <c r="BW69" s="959"/>
      <c r="BX69" s="959"/>
      <c r="BY69" s="959"/>
      <c r="BZ69" s="959"/>
      <c r="CA69" s="959"/>
      <c r="CB69" s="959"/>
      <c r="CC69" s="959"/>
      <c r="CD69" s="959"/>
      <c r="CE69" s="959"/>
      <c r="CF69" s="959"/>
      <c r="CG69" s="968"/>
      <c r="CH69" s="969"/>
      <c r="CI69" s="970"/>
      <c r="CJ69" s="970"/>
      <c r="CK69" s="970"/>
      <c r="CL69" s="971"/>
      <c r="CM69" s="969"/>
      <c r="CN69" s="970"/>
      <c r="CO69" s="970"/>
      <c r="CP69" s="970"/>
      <c r="CQ69" s="971"/>
      <c r="CR69" s="969"/>
      <c r="CS69" s="970"/>
      <c r="CT69" s="970"/>
      <c r="CU69" s="970"/>
      <c r="CV69" s="971"/>
      <c r="CW69" s="969"/>
      <c r="CX69" s="970"/>
      <c r="CY69" s="970"/>
      <c r="CZ69" s="970"/>
      <c r="DA69" s="971"/>
      <c r="DB69" s="969"/>
      <c r="DC69" s="970"/>
      <c r="DD69" s="970"/>
      <c r="DE69" s="970"/>
      <c r="DF69" s="971"/>
      <c r="DG69" s="969"/>
      <c r="DH69" s="970"/>
      <c r="DI69" s="970"/>
      <c r="DJ69" s="970"/>
      <c r="DK69" s="971"/>
      <c r="DL69" s="969"/>
      <c r="DM69" s="970"/>
      <c r="DN69" s="970"/>
      <c r="DO69" s="970"/>
      <c r="DP69" s="971"/>
      <c r="DQ69" s="969"/>
      <c r="DR69" s="970"/>
      <c r="DS69" s="970"/>
      <c r="DT69" s="970"/>
      <c r="DU69" s="971"/>
      <c r="DV69" s="958"/>
      <c r="DW69" s="959"/>
      <c r="DX69" s="959"/>
      <c r="DY69" s="959"/>
      <c r="DZ69" s="960"/>
      <c r="EA69" s="212"/>
    </row>
    <row r="70" spans="1:131" ht="26.25" customHeight="1" x14ac:dyDescent="0.15">
      <c r="A70" s="221">
        <v>3</v>
      </c>
      <c r="B70" s="987" t="s">
        <v>551</v>
      </c>
      <c r="C70" s="988"/>
      <c r="D70" s="988"/>
      <c r="E70" s="988"/>
      <c r="F70" s="988"/>
      <c r="G70" s="988"/>
      <c r="H70" s="988"/>
      <c r="I70" s="988"/>
      <c r="J70" s="988"/>
      <c r="K70" s="988"/>
      <c r="L70" s="988"/>
      <c r="M70" s="988"/>
      <c r="N70" s="988"/>
      <c r="O70" s="988"/>
      <c r="P70" s="989"/>
      <c r="Q70" s="990">
        <v>509</v>
      </c>
      <c r="R70" s="984"/>
      <c r="S70" s="984"/>
      <c r="T70" s="984"/>
      <c r="U70" s="984"/>
      <c r="V70" s="984">
        <v>507</v>
      </c>
      <c r="W70" s="984"/>
      <c r="X70" s="984"/>
      <c r="Y70" s="984"/>
      <c r="Z70" s="984"/>
      <c r="AA70" s="984">
        <v>2</v>
      </c>
      <c r="AB70" s="984"/>
      <c r="AC70" s="984"/>
      <c r="AD70" s="984"/>
      <c r="AE70" s="984"/>
      <c r="AF70" s="984">
        <v>2</v>
      </c>
      <c r="AG70" s="984"/>
      <c r="AH70" s="984"/>
      <c r="AI70" s="984"/>
      <c r="AJ70" s="984"/>
      <c r="AK70" s="984">
        <v>144</v>
      </c>
      <c r="AL70" s="984"/>
      <c r="AM70" s="984"/>
      <c r="AN70" s="984"/>
      <c r="AO70" s="984"/>
      <c r="AP70" s="984" t="s">
        <v>548</v>
      </c>
      <c r="AQ70" s="984"/>
      <c r="AR70" s="984"/>
      <c r="AS70" s="984"/>
      <c r="AT70" s="984"/>
      <c r="AU70" s="984" t="s">
        <v>548</v>
      </c>
      <c r="AV70" s="984"/>
      <c r="AW70" s="984"/>
      <c r="AX70" s="984"/>
      <c r="AY70" s="984"/>
      <c r="AZ70" s="985"/>
      <c r="BA70" s="985"/>
      <c r="BB70" s="985"/>
      <c r="BC70" s="985"/>
      <c r="BD70" s="986"/>
      <c r="BE70" s="224"/>
      <c r="BF70" s="224"/>
      <c r="BG70" s="224"/>
      <c r="BH70" s="224"/>
      <c r="BI70" s="224"/>
      <c r="BJ70" s="224"/>
      <c r="BK70" s="224"/>
      <c r="BL70" s="224"/>
      <c r="BM70" s="224"/>
      <c r="BN70" s="224"/>
      <c r="BO70" s="224"/>
      <c r="BP70" s="224"/>
      <c r="BQ70" s="221">
        <v>64</v>
      </c>
      <c r="BR70" s="226"/>
      <c r="BS70" s="958"/>
      <c r="BT70" s="959"/>
      <c r="BU70" s="959"/>
      <c r="BV70" s="959"/>
      <c r="BW70" s="959"/>
      <c r="BX70" s="959"/>
      <c r="BY70" s="959"/>
      <c r="BZ70" s="959"/>
      <c r="CA70" s="959"/>
      <c r="CB70" s="959"/>
      <c r="CC70" s="959"/>
      <c r="CD70" s="959"/>
      <c r="CE70" s="959"/>
      <c r="CF70" s="959"/>
      <c r="CG70" s="968"/>
      <c r="CH70" s="969"/>
      <c r="CI70" s="970"/>
      <c r="CJ70" s="970"/>
      <c r="CK70" s="970"/>
      <c r="CL70" s="971"/>
      <c r="CM70" s="969"/>
      <c r="CN70" s="970"/>
      <c r="CO70" s="970"/>
      <c r="CP70" s="970"/>
      <c r="CQ70" s="971"/>
      <c r="CR70" s="969"/>
      <c r="CS70" s="970"/>
      <c r="CT70" s="970"/>
      <c r="CU70" s="970"/>
      <c r="CV70" s="971"/>
      <c r="CW70" s="969"/>
      <c r="CX70" s="970"/>
      <c r="CY70" s="970"/>
      <c r="CZ70" s="970"/>
      <c r="DA70" s="971"/>
      <c r="DB70" s="969"/>
      <c r="DC70" s="970"/>
      <c r="DD70" s="970"/>
      <c r="DE70" s="970"/>
      <c r="DF70" s="971"/>
      <c r="DG70" s="969"/>
      <c r="DH70" s="970"/>
      <c r="DI70" s="970"/>
      <c r="DJ70" s="970"/>
      <c r="DK70" s="971"/>
      <c r="DL70" s="969"/>
      <c r="DM70" s="970"/>
      <c r="DN70" s="970"/>
      <c r="DO70" s="970"/>
      <c r="DP70" s="971"/>
      <c r="DQ70" s="969"/>
      <c r="DR70" s="970"/>
      <c r="DS70" s="970"/>
      <c r="DT70" s="970"/>
      <c r="DU70" s="971"/>
      <c r="DV70" s="958"/>
      <c r="DW70" s="959"/>
      <c r="DX70" s="959"/>
      <c r="DY70" s="959"/>
      <c r="DZ70" s="960"/>
      <c r="EA70" s="212"/>
    </row>
    <row r="71" spans="1:131" ht="26.25" customHeight="1" x14ac:dyDescent="0.15">
      <c r="A71" s="221">
        <v>4</v>
      </c>
      <c r="B71" s="987" t="s">
        <v>552</v>
      </c>
      <c r="C71" s="988"/>
      <c r="D71" s="988"/>
      <c r="E71" s="988"/>
      <c r="F71" s="988"/>
      <c r="G71" s="988"/>
      <c r="H71" s="988"/>
      <c r="I71" s="988"/>
      <c r="J71" s="988"/>
      <c r="K71" s="988"/>
      <c r="L71" s="988"/>
      <c r="M71" s="988"/>
      <c r="N71" s="988"/>
      <c r="O71" s="988"/>
      <c r="P71" s="989"/>
      <c r="Q71" s="990">
        <v>244</v>
      </c>
      <c r="R71" s="984"/>
      <c r="S71" s="984"/>
      <c r="T71" s="984"/>
      <c r="U71" s="984"/>
      <c r="V71" s="984">
        <v>243</v>
      </c>
      <c r="W71" s="984"/>
      <c r="X71" s="984"/>
      <c r="Y71" s="984"/>
      <c r="Z71" s="984"/>
      <c r="AA71" s="984">
        <v>1</v>
      </c>
      <c r="AB71" s="984"/>
      <c r="AC71" s="984"/>
      <c r="AD71" s="984"/>
      <c r="AE71" s="984"/>
      <c r="AF71" s="984">
        <v>1</v>
      </c>
      <c r="AG71" s="984"/>
      <c r="AH71" s="984"/>
      <c r="AI71" s="984"/>
      <c r="AJ71" s="984"/>
      <c r="AK71" s="984">
        <v>3</v>
      </c>
      <c r="AL71" s="984"/>
      <c r="AM71" s="984"/>
      <c r="AN71" s="984"/>
      <c r="AO71" s="984"/>
      <c r="AP71" s="984" t="s">
        <v>548</v>
      </c>
      <c r="AQ71" s="984"/>
      <c r="AR71" s="984"/>
      <c r="AS71" s="984"/>
      <c r="AT71" s="984"/>
      <c r="AU71" s="984" t="s">
        <v>548</v>
      </c>
      <c r="AV71" s="984"/>
      <c r="AW71" s="984"/>
      <c r="AX71" s="984"/>
      <c r="AY71" s="984"/>
      <c r="AZ71" s="985"/>
      <c r="BA71" s="985"/>
      <c r="BB71" s="985"/>
      <c r="BC71" s="985"/>
      <c r="BD71" s="986"/>
      <c r="BE71" s="224"/>
      <c r="BF71" s="224"/>
      <c r="BG71" s="224"/>
      <c r="BH71" s="224"/>
      <c r="BI71" s="224"/>
      <c r="BJ71" s="224"/>
      <c r="BK71" s="224"/>
      <c r="BL71" s="224"/>
      <c r="BM71" s="224"/>
      <c r="BN71" s="224"/>
      <c r="BO71" s="224"/>
      <c r="BP71" s="224"/>
      <c r="BQ71" s="221">
        <v>65</v>
      </c>
      <c r="BR71" s="226"/>
      <c r="BS71" s="958"/>
      <c r="BT71" s="959"/>
      <c r="BU71" s="959"/>
      <c r="BV71" s="959"/>
      <c r="BW71" s="959"/>
      <c r="BX71" s="959"/>
      <c r="BY71" s="959"/>
      <c r="BZ71" s="959"/>
      <c r="CA71" s="959"/>
      <c r="CB71" s="959"/>
      <c r="CC71" s="959"/>
      <c r="CD71" s="959"/>
      <c r="CE71" s="959"/>
      <c r="CF71" s="959"/>
      <c r="CG71" s="968"/>
      <c r="CH71" s="969"/>
      <c r="CI71" s="970"/>
      <c r="CJ71" s="970"/>
      <c r="CK71" s="970"/>
      <c r="CL71" s="971"/>
      <c r="CM71" s="969"/>
      <c r="CN71" s="970"/>
      <c r="CO71" s="970"/>
      <c r="CP71" s="970"/>
      <c r="CQ71" s="971"/>
      <c r="CR71" s="969"/>
      <c r="CS71" s="970"/>
      <c r="CT71" s="970"/>
      <c r="CU71" s="970"/>
      <c r="CV71" s="971"/>
      <c r="CW71" s="969"/>
      <c r="CX71" s="970"/>
      <c r="CY71" s="970"/>
      <c r="CZ71" s="970"/>
      <c r="DA71" s="971"/>
      <c r="DB71" s="969"/>
      <c r="DC71" s="970"/>
      <c r="DD71" s="970"/>
      <c r="DE71" s="970"/>
      <c r="DF71" s="971"/>
      <c r="DG71" s="969"/>
      <c r="DH71" s="970"/>
      <c r="DI71" s="970"/>
      <c r="DJ71" s="970"/>
      <c r="DK71" s="971"/>
      <c r="DL71" s="969"/>
      <c r="DM71" s="970"/>
      <c r="DN71" s="970"/>
      <c r="DO71" s="970"/>
      <c r="DP71" s="971"/>
      <c r="DQ71" s="969"/>
      <c r="DR71" s="970"/>
      <c r="DS71" s="970"/>
      <c r="DT71" s="970"/>
      <c r="DU71" s="971"/>
      <c r="DV71" s="958"/>
      <c r="DW71" s="959"/>
      <c r="DX71" s="959"/>
      <c r="DY71" s="959"/>
      <c r="DZ71" s="960"/>
      <c r="EA71" s="212"/>
    </row>
    <row r="72" spans="1:131" ht="26.25" customHeight="1" x14ac:dyDescent="0.15">
      <c r="A72" s="221">
        <v>5</v>
      </c>
      <c r="B72" s="987" t="s">
        <v>553</v>
      </c>
      <c r="C72" s="988"/>
      <c r="D72" s="988"/>
      <c r="E72" s="988"/>
      <c r="F72" s="988"/>
      <c r="G72" s="988"/>
      <c r="H72" s="988"/>
      <c r="I72" s="988"/>
      <c r="J72" s="988"/>
      <c r="K72" s="988"/>
      <c r="L72" s="988"/>
      <c r="M72" s="988"/>
      <c r="N72" s="988"/>
      <c r="O72" s="988"/>
      <c r="P72" s="989"/>
      <c r="Q72" s="990">
        <v>520</v>
      </c>
      <c r="R72" s="984"/>
      <c r="S72" s="984"/>
      <c r="T72" s="984"/>
      <c r="U72" s="984"/>
      <c r="V72" s="984">
        <v>370</v>
      </c>
      <c r="W72" s="984"/>
      <c r="X72" s="984"/>
      <c r="Y72" s="984"/>
      <c r="Z72" s="984"/>
      <c r="AA72" s="984">
        <v>150</v>
      </c>
      <c r="AB72" s="984"/>
      <c r="AC72" s="984"/>
      <c r="AD72" s="984"/>
      <c r="AE72" s="984"/>
      <c r="AF72" s="984">
        <v>150</v>
      </c>
      <c r="AG72" s="984"/>
      <c r="AH72" s="984"/>
      <c r="AI72" s="984"/>
      <c r="AJ72" s="984"/>
      <c r="AK72" s="984" t="s">
        <v>548</v>
      </c>
      <c r="AL72" s="984"/>
      <c r="AM72" s="984"/>
      <c r="AN72" s="984"/>
      <c r="AO72" s="984"/>
      <c r="AP72" s="984" t="s">
        <v>548</v>
      </c>
      <c r="AQ72" s="984"/>
      <c r="AR72" s="984"/>
      <c r="AS72" s="984"/>
      <c r="AT72" s="984"/>
      <c r="AU72" s="984" t="s">
        <v>548</v>
      </c>
      <c r="AV72" s="984"/>
      <c r="AW72" s="984"/>
      <c r="AX72" s="984"/>
      <c r="AY72" s="984"/>
      <c r="AZ72" s="985"/>
      <c r="BA72" s="985"/>
      <c r="BB72" s="985"/>
      <c r="BC72" s="985"/>
      <c r="BD72" s="986"/>
      <c r="BE72" s="224"/>
      <c r="BF72" s="224"/>
      <c r="BG72" s="224"/>
      <c r="BH72" s="224"/>
      <c r="BI72" s="224"/>
      <c r="BJ72" s="224"/>
      <c r="BK72" s="224"/>
      <c r="BL72" s="224"/>
      <c r="BM72" s="224"/>
      <c r="BN72" s="224"/>
      <c r="BO72" s="224"/>
      <c r="BP72" s="224"/>
      <c r="BQ72" s="221">
        <v>66</v>
      </c>
      <c r="BR72" s="226"/>
      <c r="BS72" s="958"/>
      <c r="BT72" s="959"/>
      <c r="BU72" s="959"/>
      <c r="BV72" s="959"/>
      <c r="BW72" s="959"/>
      <c r="BX72" s="959"/>
      <c r="BY72" s="959"/>
      <c r="BZ72" s="959"/>
      <c r="CA72" s="959"/>
      <c r="CB72" s="959"/>
      <c r="CC72" s="959"/>
      <c r="CD72" s="959"/>
      <c r="CE72" s="959"/>
      <c r="CF72" s="959"/>
      <c r="CG72" s="968"/>
      <c r="CH72" s="969"/>
      <c r="CI72" s="970"/>
      <c r="CJ72" s="970"/>
      <c r="CK72" s="970"/>
      <c r="CL72" s="971"/>
      <c r="CM72" s="969"/>
      <c r="CN72" s="970"/>
      <c r="CO72" s="970"/>
      <c r="CP72" s="970"/>
      <c r="CQ72" s="971"/>
      <c r="CR72" s="969"/>
      <c r="CS72" s="970"/>
      <c r="CT72" s="970"/>
      <c r="CU72" s="970"/>
      <c r="CV72" s="971"/>
      <c r="CW72" s="969"/>
      <c r="CX72" s="970"/>
      <c r="CY72" s="970"/>
      <c r="CZ72" s="970"/>
      <c r="DA72" s="971"/>
      <c r="DB72" s="969"/>
      <c r="DC72" s="970"/>
      <c r="DD72" s="970"/>
      <c r="DE72" s="970"/>
      <c r="DF72" s="971"/>
      <c r="DG72" s="969"/>
      <c r="DH72" s="970"/>
      <c r="DI72" s="970"/>
      <c r="DJ72" s="970"/>
      <c r="DK72" s="971"/>
      <c r="DL72" s="969"/>
      <c r="DM72" s="970"/>
      <c r="DN72" s="970"/>
      <c r="DO72" s="970"/>
      <c r="DP72" s="971"/>
      <c r="DQ72" s="969"/>
      <c r="DR72" s="970"/>
      <c r="DS72" s="970"/>
      <c r="DT72" s="970"/>
      <c r="DU72" s="971"/>
      <c r="DV72" s="958"/>
      <c r="DW72" s="959"/>
      <c r="DX72" s="959"/>
      <c r="DY72" s="959"/>
      <c r="DZ72" s="960"/>
      <c r="EA72" s="212"/>
    </row>
    <row r="73" spans="1:131" ht="26.25" customHeight="1" x14ac:dyDescent="0.15">
      <c r="A73" s="221">
        <v>6</v>
      </c>
      <c r="B73" s="987" t="s">
        <v>554</v>
      </c>
      <c r="C73" s="988"/>
      <c r="D73" s="988"/>
      <c r="E73" s="988"/>
      <c r="F73" s="988"/>
      <c r="G73" s="988"/>
      <c r="H73" s="988"/>
      <c r="I73" s="988"/>
      <c r="J73" s="988"/>
      <c r="K73" s="988"/>
      <c r="L73" s="988"/>
      <c r="M73" s="988"/>
      <c r="N73" s="988"/>
      <c r="O73" s="988"/>
      <c r="P73" s="989"/>
      <c r="Q73" s="990">
        <v>223</v>
      </c>
      <c r="R73" s="984"/>
      <c r="S73" s="984"/>
      <c r="T73" s="984"/>
      <c r="U73" s="984"/>
      <c r="V73" s="984">
        <v>197</v>
      </c>
      <c r="W73" s="984"/>
      <c r="X73" s="984"/>
      <c r="Y73" s="984"/>
      <c r="Z73" s="984"/>
      <c r="AA73" s="984">
        <v>26</v>
      </c>
      <c r="AB73" s="984"/>
      <c r="AC73" s="984"/>
      <c r="AD73" s="984"/>
      <c r="AE73" s="984"/>
      <c r="AF73" s="984">
        <v>48</v>
      </c>
      <c r="AG73" s="984"/>
      <c r="AH73" s="984"/>
      <c r="AI73" s="984"/>
      <c r="AJ73" s="984"/>
      <c r="AK73" s="984" t="s">
        <v>548</v>
      </c>
      <c r="AL73" s="984"/>
      <c r="AM73" s="984"/>
      <c r="AN73" s="984"/>
      <c r="AO73" s="984"/>
      <c r="AP73" s="984">
        <v>297</v>
      </c>
      <c r="AQ73" s="984"/>
      <c r="AR73" s="984"/>
      <c r="AS73" s="984"/>
      <c r="AT73" s="984"/>
      <c r="AU73" s="984">
        <v>113</v>
      </c>
      <c r="AV73" s="984"/>
      <c r="AW73" s="984"/>
      <c r="AX73" s="984"/>
      <c r="AY73" s="984"/>
      <c r="AZ73" s="985"/>
      <c r="BA73" s="985"/>
      <c r="BB73" s="985"/>
      <c r="BC73" s="985"/>
      <c r="BD73" s="986"/>
      <c r="BE73" s="224"/>
      <c r="BF73" s="224"/>
      <c r="BG73" s="224"/>
      <c r="BH73" s="224"/>
      <c r="BI73" s="224"/>
      <c r="BJ73" s="224"/>
      <c r="BK73" s="224"/>
      <c r="BL73" s="224"/>
      <c r="BM73" s="224"/>
      <c r="BN73" s="224"/>
      <c r="BO73" s="224"/>
      <c r="BP73" s="224"/>
      <c r="BQ73" s="221">
        <v>67</v>
      </c>
      <c r="BR73" s="226"/>
      <c r="BS73" s="958"/>
      <c r="BT73" s="959"/>
      <c r="BU73" s="959"/>
      <c r="BV73" s="959"/>
      <c r="BW73" s="959"/>
      <c r="BX73" s="959"/>
      <c r="BY73" s="959"/>
      <c r="BZ73" s="959"/>
      <c r="CA73" s="959"/>
      <c r="CB73" s="959"/>
      <c r="CC73" s="959"/>
      <c r="CD73" s="959"/>
      <c r="CE73" s="959"/>
      <c r="CF73" s="959"/>
      <c r="CG73" s="968"/>
      <c r="CH73" s="969"/>
      <c r="CI73" s="970"/>
      <c r="CJ73" s="970"/>
      <c r="CK73" s="970"/>
      <c r="CL73" s="971"/>
      <c r="CM73" s="969"/>
      <c r="CN73" s="970"/>
      <c r="CO73" s="970"/>
      <c r="CP73" s="970"/>
      <c r="CQ73" s="971"/>
      <c r="CR73" s="969"/>
      <c r="CS73" s="970"/>
      <c r="CT73" s="970"/>
      <c r="CU73" s="970"/>
      <c r="CV73" s="971"/>
      <c r="CW73" s="969"/>
      <c r="CX73" s="970"/>
      <c r="CY73" s="970"/>
      <c r="CZ73" s="970"/>
      <c r="DA73" s="971"/>
      <c r="DB73" s="969"/>
      <c r="DC73" s="970"/>
      <c r="DD73" s="970"/>
      <c r="DE73" s="970"/>
      <c r="DF73" s="971"/>
      <c r="DG73" s="969"/>
      <c r="DH73" s="970"/>
      <c r="DI73" s="970"/>
      <c r="DJ73" s="970"/>
      <c r="DK73" s="971"/>
      <c r="DL73" s="969"/>
      <c r="DM73" s="970"/>
      <c r="DN73" s="970"/>
      <c r="DO73" s="970"/>
      <c r="DP73" s="971"/>
      <c r="DQ73" s="969"/>
      <c r="DR73" s="970"/>
      <c r="DS73" s="970"/>
      <c r="DT73" s="970"/>
      <c r="DU73" s="971"/>
      <c r="DV73" s="958"/>
      <c r="DW73" s="959"/>
      <c r="DX73" s="959"/>
      <c r="DY73" s="959"/>
      <c r="DZ73" s="960"/>
      <c r="EA73" s="212"/>
    </row>
    <row r="74" spans="1:131" ht="26.25" customHeight="1" x14ac:dyDescent="0.15">
      <c r="A74" s="221">
        <v>7</v>
      </c>
      <c r="B74" s="987" t="s">
        <v>555</v>
      </c>
      <c r="C74" s="988"/>
      <c r="D74" s="988"/>
      <c r="E74" s="988"/>
      <c r="F74" s="988"/>
      <c r="G74" s="988"/>
      <c r="H74" s="988"/>
      <c r="I74" s="988"/>
      <c r="J74" s="988"/>
      <c r="K74" s="988"/>
      <c r="L74" s="988"/>
      <c r="M74" s="988"/>
      <c r="N74" s="988"/>
      <c r="O74" s="988"/>
      <c r="P74" s="989"/>
      <c r="Q74" s="990">
        <v>208</v>
      </c>
      <c r="R74" s="984"/>
      <c r="S74" s="984"/>
      <c r="T74" s="984"/>
      <c r="U74" s="984"/>
      <c r="V74" s="984">
        <v>204</v>
      </c>
      <c r="W74" s="984"/>
      <c r="X74" s="984"/>
      <c r="Y74" s="984"/>
      <c r="Z74" s="984"/>
      <c r="AA74" s="984">
        <v>4</v>
      </c>
      <c r="AB74" s="984"/>
      <c r="AC74" s="984"/>
      <c r="AD74" s="984"/>
      <c r="AE74" s="984"/>
      <c r="AF74" s="984">
        <v>4</v>
      </c>
      <c r="AG74" s="984"/>
      <c r="AH74" s="984"/>
      <c r="AI74" s="984"/>
      <c r="AJ74" s="984"/>
      <c r="AK74" s="984" t="s">
        <v>548</v>
      </c>
      <c r="AL74" s="984"/>
      <c r="AM74" s="984"/>
      <c r="AN74" s="984"/>
      <c r="AO74" s="984"/>
      <c r="AP74" s="984" t="s">
        <v>548</v>
      </c>
      <c r="AQ74" s="984"/>
      <c r="AR74" s="984"/>
      <c r="AS74" s="984"/>
      <c r="AT74" s="984"/>
      <c r="AU74" s="984" t="s">
        <v>548</v>
      </c>
      <c r="AV74" s="984"/>
      <c r="AW74" s="984"/>
      <c r="AX74" s="984"/>
      <c r="AY74" s="984"/>
      <c r="AZ74" s="985"/>
      <c r="BA74" s="985"/>
      <c r="BB74" s="985"/>
      <c r="BC74" s="985"/>
      <c r="BD74" s="986"/>
      <c r="BE74" s="224"/>
      <c r="BF74" s="224"/>
      <c r="BG74" s="224"/>
      <c r="BH74" s="224"/>
      <c r="BI74" s="224"/>
      <c r="BJ74" s="224"/>
      <c r="BK74" s="224"/>
      <c r="BL74" s="224"/>
      <c r="BM74" s="224"/>
      <c r="BN74" s="224"/>
      <c r="BO74" s="224"/>
      <c r="BP74" s="224"/>
      <c r="BQ74" s="221">
        <v>68</v>
      </c>
      <c r="BR74" s="226"/>
      <c r="BS74" s="958"/>
      <c r="BT74" s="959"/>
      <c r="BU74" s="959"/>
      <c r="BV74" s="959"/>
      <c r="BW74" s="959"/>
      <c r="BX74" s="959"/>
      <c r="BY74" s="959"/>
      <c r="BZ74" s="959"/>
      <c r="CA74" s="959"/>
      <c r="CB74" s="959"/>
      <c r="CC74" s="959"/>
      <c r="CD74" s="959"/>
      <c r="CE74" s="959"/>
      <c r="CF74" s="959"/>
      <c r="CG74" s="968"/>
      <c r="CH74" s="969"/>
      <c r="CI74" s="970"/>
      <c r="CJ74" s="970"/>
      <c r="CK74" s="970"/>
      <c r="CL74" s="971"/>
      <c r="CM74" s="969"/>
      <c r="CN74" s="970"/>
      <c r="CO74" s="970"/>
      <c r="CP74" s="970"/>
      <c r="CQ74" s="971"/>
      <c r="CR74" s="969"/>
      <c r="CS74" s="970"/>
      <c r="CT74" s="970"/>
      <c r="CU74" s="970"/>
      <c r="CV74" s="971"/>
      <c r="CW74" s="969"/>
      <c r="CX74" s="970"/>
      <c r="CY74" s="970"/>
      <c r="CZ74" s="970"/>
      <c r="DA74" s="971"/>
      <c r="DB74" s="969"/>
      <c r="DC74" s="970"/>
      <c r="DD74" s="970"/>
      <c r="DE74" s="970"/>
      <c r="DF74" s="971"/>
      <c r="DG74" s="969"/>
      <c r="DH74" s="970"/>
      <c r="DI74" s="970"/>
      <c r="DJ74" s="970"/>
      <c r="DK74" s="971"/>
      <c r="DL74" s="969"/>
      <c r="DM74" s="970"/>
      <c r="DN74" s="970"/>
      <c r="DO74" s="970"/>
      <c r="DP74" s="971"/>
      <c r="DQ74" s="969"/>
      <c r="DR74" s="970"/>
      <c r="DS74" s="970"/>
      <c r="DT74" s="970"/>
      <c r="DU74" s="971"/>
      <c r="DV74" s="958"/>
      <c r="DW74" s="959"/>
      <c r="DX74" s="959"/>
      <c r="DY74" s="959"/>
      <c r="DZ74" s="960"/>
      <c r="EA74" s="212"/>
    </row>
    <row r="75" spans="1:131" ht="26.25" customHeight="1" x14ac:dyDescent="0.15">
      <c r="A75" s="221">
        <v>8</v>
      </c>
      <c r="B75" s="987" t="s">
        <v>556</v>
      </c>
      <c r="C75" s="988"/>
      <c r="D75" s="988"/>
      <c r="E75" s="988"/>
      <c r="F75" s="988"/>
      <c r="G75" s="988"/>
      <c r="H75" s="988"/>
      <c r="I75" s="988"/>
      <c r="J75" s="988"/>
      <c r="K75" s="988"/>
      <c r="L75" s="988"/>
      <c r="M75" s="988"/>
      <c r="N75" s="988"/>
      <c r="O75" s="988"/>
      <c r="P75" s="989"/>
      <c r="Q75" s="991">
        <v>301</v>
      </c>
      <c r="R75" s="992"/>
      <c r="S75" s="992"/>
      <c r="T75" s="992"/>
      <c r="U75" s="993"/>
      <c r="V75" s="994">
        <v>186</v>
      </c>
      <c r="W75" s="992"/>
      <c r="X75" s="992"/>
      <c r="Y75" s="992"/>
      <c r="Z75" s="993"/>
      <c r="AA75" s="994">
        <v>114</v>
      </c>
      <c r="AB75" s="992"/>
      <c r="AC75" s="992"/>
      <c r="AD75" s="992"/>
      <c r="AE75" s="993"/>
      <c r="AF75" s="994">
        <v>114</v>
      </c>
      <c r="AG75" s="992"/>
      <c r="AH75" s="992"/>
      <c r="AI75" s="992"/>
      <c r="AJ75" s="993"/>
      <c r="AK75" s="994">
        <v>22</v>
      </c>
      <c r="AL75" s="992"/>
      <c r="AM75" s="992"/>
      <c r="AN75" s="992"/>
      <c r="AO75" s="993"/>
      <c r="AP75" s="994" t="s">
        <v>548</v>
      </c>
      <c r="AQ75" s="992"/>
      <c r="AR75" s="992"/>
      <c r="AS75" s="992"/>
      <c r="AT75" s="993"/>
      <c r="AU75" s="994" t="s">
        <v>548</v>
      </c>
      <c r="AV75" s="992"/>
      <c r="AW75" s="992"/>
      <c r="AX75" s="992"/>
      <c r="AY75" s="993"/>
      <c r="AZ75" s="985"/>
      <c r="BA75" s="985"/>
      <c r="BB75" s="985"/>
      <c r="BC75" s="985"/>
      <c r="BD75" s="986"/>
      <c r="BE75" s="224"/>
      <c r="BF75" s="224"/>
      <c r="BG75" s="224"/>
      <c r="BH75" s="224"/>
      <c r="BI75" s="224"/>
      <c r="BJ75" s="224"/>
      <c r="BK75" s="224"/>
      <c r="BL75" s="224"/>
      <c r="BM75" s="224"/>
      <c r="BN75" s="224"/>
      <c r="BO75" s="224"/>
      <c r="BP75" s="224"/>
      <c r="BQ75" s="221">
        <v>69</v>
      </c>
      <c r="BR75" s="226"/>
      <c r="BS75" s="958"/>
      <c r="BT75" s="959"/>
      <c r="BU75" s="959"/>
      <c r="BV75" s="959"/>
      <c r="BW75" s="959"/>
      <c r="BX75" s="959"/>
      <c r="BY75" s="959"/>
      <c r="BZ75" s="959"/>
      <c r="CA75" s="959"/>
      <c r="CB75" s="959"/>
      <c r="CC75" s="959"/>
      <c r="CD75" s="959"/>
      <c r="CE75" s="959"/>
      <c r="CF75" s="959"/>
      <c r="CG75" s="968"/>
      <c r="CH75" s="969"/>
      <c r="CI75" s="970"/>
      <c r="CJ75" s="970"/>
      <c r="CK75" s="970"/>
      <c r="CL75" s="971"/>
      <c r="CM75" s="969"/>
      <c r="CN75" s="970"/>
      <c r="CO75" s="970"/>
      <c r="CP75" s="970"/>
      <c r="CQ75" s="971"/>
      <c r="CR75" s="969"/>
      <c r="CS75" s="970"/>
      <c r="CT75" s="970"/>
      <c r="CU75" s="970"/>
      <c r="CV75" s="971"/>
      <c r="CW75" s="969"/>
      <c r="CX75" s="970"/>
      <c r="CY75" s="970"/>
      <c r="CZ75" s="970"/>
      <c r="DA75" s="971"/>
      <c r="DB75" s="969"/>
      <c r="DC75" s="970"/>
      <c r="DD75" s="970"/>
      <c r="DE75" s="970"/>
      <c r="DF75" s="971"/>
      <c r="DG75" s="969"/>
      <c r="DH75" s="970"/>
      <c r="DI75" s="970"/>
      <c r="DJ75" s="970"/>
      <c r="DK75" s="971"/>
      <c r="DL75" s="969"/>
      <c r="DM75" s="970"/>
      <c r="DN75" s="970"/>
      <c r="DO75" s="970"/>
      <c r="DP75" s="971"/>
      <c r="DQ75" s="969"/>
      <c r="DR75" s="970"/>
      <c r="DS75" s="970"/>
      <c r="DT75" s="970"/>
      <c r="DU75" s="971"/>
      <c r="DV75" s="958"/>
      <c r="DW75" s="959"/>
      <c r="DX75" s="959"/>
      <c r="DY75" s="959"/>
      <c r="DZ75" s="960"/>
      <c r="EA75" s="212"/>
    </row>
    <row r="76" spans="1:131" ht="26.25" customHeight="1" x14ac:dyDescent="0.15">
      <c r="A76" s="221">
        <v>9</v>
      </c>
      <c r="B76" s="987" t="s">
        <v>557</v>
      </c>
      <c r="C76" s="988"/>
      <c r="D76" s="988"/>
      <c r="E76" s="988"/>
      <c r="F76" s="988"/>
      <c r="G76" s="988"/>
      <c r="H76" s="988"/>
      <c r="I76" s="988"/>
      <c r="J76" s="988"/>
      <c r="K76" s="988"/>
      <c r="L76" s="988"/>
      <c r="M76" s="988"/>
      <c r="N76" s="988"/>
      <c r="O76" s="988"/>
      <c r="P76" s="989"/>
      <c r="Q76" s="991">
        <v>327377</v>
      </c>
      <c r="R76" s="992"/>
      <c r="S76" s="992"/>
      <c r="T76" s="992"/>
      <c r="U76" s="993"/>
      <c r="V76" s="994">
        <v>314849</v>
      </c>
      <c r="W76" s="992"/>
      <c r="X76" s="992"/>
      <c r="Y76" s="992"/>
      <c r="Z76" s="993"/>
      <c r="AA76" s="994">
        <v>12528</v>
      </c>
      <c r="AB76" s="992"/>
      <c r="AC76" s="992"/>
      <c r="AD76" s="992"/>
      <c r="AE76" s="993"/>
      <c r="AF76" s="994">
        <v>12528</v>
      </c>
      <c r="AG76" s="992"/>
      <c r="AH76" s="992"/>
      <c r="AI76" s="992"/>
      <c r="AJ76" s="993"/>
      <c r="AK76" s="994" t="s">
        <v>548</v>
      </c>
      <c r="AL76" s="992"/>
      <c r="AM76" s="992"/>
      <c r="AN76" s="992"/>
      <c r="AO76" s="993"/>
      <c r="AP76" s="994" t="s">
        <v>548</v>
      </c>
      <c r="AQ76" s="992"/>
      <c r="AR76" s="992"/>
      <c r="AS76" s="992"/>
      <c r="AT76" s="993"/>
      <c r="AU76" s="994" t="s">
        <v>548</v>
      </c>
      <c r="AV76" s="992"/>
      <c r="AW76" s="992"/>
      <c r="AX76" s="992"/>
      <c r="AY76" s="993"/>
      <c r="AZ76" s="985"/>
      <c r="BA76" s="985"/>
      <c r="BB76" s="985"/>
      <c r="BC76" s="985"/>
      <c r="BD76" s="986"/>
      <c r="BE76" s="224"/>
      <c r="BF76" s="224"/>
      <c r="BG76" s="224"/>
      <c r="BH76" s="224"/>
      <c r="BI76" s="224"/>
      <c r="BJ76" s="224"/>
      <c r="BK76" s="224"/>
      <c r="BL76" s="224"/>
      <c r="BM76" s="224"/>
      <c r="BN76" s="224"/>
      <c r="BO76" s="224"/>
      <c r="BP76" s="224"/>
      <c r="BQ76" s="221">
        <v>70</v>
      </c>
      <c r="BR76" s="226"/>
      <c r="BS76" s="958"/>
      <c r="BT76" s="959"/>
      <c r="BU76" s="959"/>
      <c r="BV76" s="959"/>
      <c r="BW76" s="959"/>
      <c r="BX76" s="959"/>
      <c r="BY76" s="959"/>
      <c r="BZ76" s="959"/>
      <c r="CA76" s="959"/>
      <c r="CB76" s="959"/>
      <c r="CC76" s="959"/>
      <c r="CD76" s="959"/>
      <c r="CE76" s="959"/>
      <c r="CF76" s="959"/>
      <c r="CG76" s="968"/>
      <c r="CH76" s="969"/>
      <c r="CI76" s="970"/>
      <c r="CJ76" s="970"/>
      <c r="CK76" s="970"/>
      <c r="CL76" s="971"/>
      <c r="CM76" s="969"/>
      <c r="CN76" s="970"/>
      <c r="CO76" s="970"/>
      <c r="CP76" s="970"/>
      <c r="CQ76" s="971"/>
      <c r="CR76" s="969"/>
      <c r="CS76" s="970"/>
      <c r="CT76" s="970"/>
      <c r="CU76" s="970"/>
      <c r="CV76" s="971"/>
      <c r="CW76" s="969"/>
      <c r="CX76" s="970"/>
      <c r="CY76" s="970"/>
      <c r="CZ76" s="970"/>
      <c r="DA76" s="971"/>
      <c r="DB76" s="969"/>
      <c r="DC76" s="970"/>
      <c r="DD76" s="970"/>
      <c r="DE76" s="970"/>
      <c r="DF76" s="971"/>
      <c r="DG76" s="969"/>
      <c r="DH76" s="970"/>
      <c r="DI76" s="970"/>
      <c r="DJ76" s="970"/>
      <c r="DK76" s="971"/>
      <c r="DL76" s="969"/>
      <c r="DM76" s="970"/>
      <c r="DN76" s="970"/>
      <c r="DO76" s="970"/>
      <c r="DP76" s="971"/>
      <c r="DQ76" s="969"/>
      <c r="DR76" s="970"/>
      <c r="DS76" s="970"/>
      <c r="DT76" s="970"/>
      <c r="DU76" s="971"/>
      <c r="DV76" s="958"/>
      <c r="DW76" s="959"/>
      <c r="DX76" s="959"/>
      <c r="DY76" s="959"/>
      <c r="DZ76" s="960"/>
      <c r="EA76" s="212"/>
    </row>
    <row r="77" spans="1:131" ht="26.25" customHeight="1" x14ac:dyDescent="0.15">
      <c r="A77" s="221">
        <v>10</v>
      </c>
      <c r="B77" s="987" t="s">
        <v>558</v>
      </c>
      <c r="C77" s="988"/>
      <c r="D77" s="988"/>
      <c r="E77" s="988"/>
      <c r="F77" s="988"/>
      <c r="G77" s="988"/>
      <c r="H77" s="988"/>
      <c r="I77" s="988"/>
      <c r="J77" s="988"/>
      <c r="K77" s="988"/>
      <c r="L77" s="988"/>
      <c r="M77" s="988"/>
      <c r="N77" s="988"/>
      <c r="O77" s="988"/>
      <c r="P77" s="989"/>
      <c r="Q77" s="991">
        <v>69</v>
      </c>
      <c r="R77" s="992"/>
      <c r="S77" s="992"/>
      <c r="T77" s="992"/>
      <c r="U77" s="993"/>
      <c r="V77" s="994">
        <v>49</v>
      </c>
      <c r="W77" s="992"/>
      <c r="X77" s="992"/>
      <c r="Y77" s="992"/>
      <c r="Z77" s="993"/>
      <c r="AA77" s="994">
        <v>20</v>
      </c>
      <c r="AB77" s="992"/>
      <c r="AC77" s="992"/>
      <c r="AD77" s="992"/>
      <c r="AE77" s="993"/>
      <c r="AF77" s="994">
        <v>17</v>
      </c>
      <c r="AG77" s="992"/>
      <c r="AH77" s="992"/>
      <c r="AI77" s="992"/>
      <c r="AJ77" s="993"/>
      <c r="AK77" s="994" t="s">
        <v>548</v>
      </c>
      <c r="AL77" s="992"/>
      <c r="AM77" s="992"/>
      <c r="AN77" s="992"/>
      <c r="AO77" s="993"/>
      <c r="AP77" s="994" t="s">
        <v>548</v>
      </c>
      <c r="AQ77" s="992"/>
      <c r="AR77" s="992"/>
      <c r="AS77" s="992"/>
      <c r="AT77" s="993"/>
      <c r="AU77" s="994" t="s">
        <v>548</v>
      </c>
      <c r="AV77" s="992"/>
      <c r="AW77" s="992"/>
      <c r="AX77" s="992"/>
      <c r="AY77" s="993"/>
      <c r="AZ77" s="985"/>
      <c r="BA77" s="985"/>
      <c r="BB77" s="985"/>
      <c r="BC77" s="985"/>
      <c r="BD77" s="986"/>
      <c r="BE77" s="224"/>
      <c r="BF77" s="224"/>
      <c r="BG77" s="224"/>
      <c r="BH77" s="224"/>
      <c r="BI77" s="224"/>
      <c r="BJ77" s="224"/>
      <c r="BK77" s="224"/>
      <c r="BL77" s="224"/>
      <c r="BM77" s="224"/>
      <c r="BN77" s="224"/>
      <c r="BO77" s="224"/>
      <c r="BP77" s="224"/>
      <c r="BQ77" s="221">
        <v>71</v>
      </c>
      <c r="BR77" s="226"/>
      <c r="BS77" s="958"/>
      <c r="BT77" s="959"/>
      <c r="BU77" s="959"/>
      <c r="BV77" s="959"/>
      <c r="BW77" s="959"/>
      <c r="BX77" s="959"/>
      <c r="BY77" s="959"/>
      <c r="BZ77" s="959"/>
      <c r="CA77" s="959"/>
      <c r="CB77" s="959"/>
      <c r="CC77" s="959"/>
      <c r="CD77" s="959"/>
      <c r="CE77" s="959"/>
      <c r="CF77" s="959"/>
      <c r="CG77" s="968"/>
      <c r="CH77" s="969"/>
      <c r="CI77" s="970"/>
      <c r="CJ77" s="970"/>
      <c r="CK77" s="970"/>
      <c r="CL77" s="971"/>
      <c r="CM77" s="969"/>
      <c r="CN77" s="970"/>
      <c r="CO77" s="970"/>
      <c r="CP77" s="970"/>
      <c r="CQ77" s="971"/>
      <c r="CR77" s="969"/>
      <c r="CS77" s="970"/>
      <c r="CT77" s="970"/>
      <c r="CU77" s="970"/>
      <c r="CV77" s="971"/>
      <c r="CW77" s="969"/>
      <c r="CX77" s="970"/>
      <c r="CY77" s="970"/>
      <c r="CZ77" s="970"/>
      <c r="DA77" s="971"/>
      <c r="DB77" s="969"/>
      <c r="DC77" s="970"/>
      <c r="DD77" s="970"/>
      <c r="DE77" s="970"/>
      <c r="DF77" s="971"/>
      <c r="DG77" s="969"/>
      <c r="DH77" s="970"/>
      <c r="DI77" s="970"/>
      <c r="DJ77" s="970"/>
      <c r="DK77" s="971"/>
      <c r="DL77" s="969"/>
      <c r="DM77" s="970"/>
      <c r="DN77" s="970"/>
      <c r="DO77" s="970"/>
      <c r="DP77" s="971"/>
      <c r="DQ77" s="969"/>
      <c r="DR77" s="970"/>
      <c r="DS77" s="970"/>
      <c r="DT77" s="970"/>
      <c r="DU77" s="971"/>
      <c r="DV77" s="958"/>
      <c r="DW77" s="959"/>
      <c r="DX77" s="959"/>
      <c r="DY77" s="959"/>
      <c r="DZ77" s="960"/>
      <c r="EA77" s="212"/>
    </row>
    <row r="78" spans="1:131" ht="26.25" customHeight="1" x14ac:dyDescent="0.15">
      <c r="A78" s="221">
        <v>11</v>
      </c>
      <c r="B78" s="987" t="s">
        <v>559</v>
      </c>
      <c r="C78" s="988"/>
      <c r="D78" s="988"/>
      <c r="E78" s="988"/>
      <c r="F78" s="988"/>
      <c r="G78" s="988"/>
      <c r="H78" s="988"/>
      <c r="I78" s="988"/>
      <c r="J78" s="988"/>
      <c r="K78" s="988"/>
      <c r="L78" s="988"/>
      <c r="M78" s="988"/>
      <c r="N78" s="988"/>
      <c r="O78" s="988"/>
      <c r="P78" s="989"/>
      <c r="Q78" s="990">
        <v>7297</v>
      </c>
      <c r="R78" s="984"/>
      <c r="S78" s="984"/>
      <c r="T78" s="984"/>
      <c r="U78" s="984"/>
      <c r="V78" s="984">
        <v>5013</v>
      </c>
      <c r="W78" s="984"/>
      <c r="X78" s="984"/>
      <c r="Y78" s="984"/>
      <c r="Z78" s="984"/>
      <c r="AA78" s="984">
        <v>2284</v>
      </c>
      <c r="AB78" s="984"/>
      <c r="AC78" s="984"/>
      <c r="AD78" s="984"/>
      <c r="AE78" s="984"/>
      <c r="AF78" s="984">
        <v>2284</v>
      </c>
      <c r="AG78" s="984"/>
      <c r="AH78" s="984"/>
      <c r="AI78" s="984"/>
      <c r="AJ78" s="984"/>
      <c r="AK78" s="984">
        <v>1593</v>
      </c>
      <c r="AL78" s="984"/>
      <c r="AM78" s="984"/>
      <c r="AN78" s="984"/>
      <c r="AO78" s="984"/>
      <c r="AP78" s="984" t="s">
        <v>548</v>
      </c>
      <c r="AQ78" s="984"/>
      <c r="AR78" s="984"/>
      <c r="AS78" s="984"/>
      <c r="AT78" s="984"/>
      <c r="AU78" s="984" t="s">
        <v>548</v>
      </c>
      <c r="AV78" s="984"/>
      <c r="AW78" s="984"/>
      <c r="AX78" s="984"/>
      <c r="AY78" s="984"/>
      <c r="AZ78" s="985"/>
      <c r="BA78" s="985"/>
      <c r="BB78" s="985"/>
      <c r="BC78" s="985"/>
      <c r="BD78" s="986"/>
      <c r="BE78" s="224"/>
      <c r="BF78" s="224"/>
      <c r="BG78" s="224"/>
      <c r="BH78" s="224"/>
      <c r="BI78" s="224"/>
      <c r="BJ78" s="212"/>
      <c r="BK78" s="212"/>
      <c r="BL78" s="212"/>
      <c r="BM78" s="212"/>
      <c r="BN78" s="212"/>
      <c r="BO78" s="224"/>
      <c r="BP78" s="224"/>
      <c r="BQ78" s="221">
        <v>72</v>
      </c>
      <c r="BR78" s="226"/>
      <c r="BS78" s="958"/>
      <c r="BT78" s="959"/>
      <c r="BU78" s="959"/>
      <c r="BV78" s="959"/>
      <c r="BW78" s="959"/>
      <c r="BX78" s="959"/>
      <c r="BY78" s="959"/>
      <c r="BZ78" s="959"/>
      <c r="CA78" s="959"/>
      <c r="CB78" s="959"/>
      <c r="CC78" s="959"/>
      <c r="CD78" s="959"/>
      <c r="CE78" s="959"/>
      <c r="CF78" s="959"/>
      <c r="CG78" s="968"/>
      <c r="CH78" s="969"/>
      <c r="CI78" s="970"/>
      <c r="CJ78" s="970"/>
      <c r="CK78" s="970"/>
      <c r="CL78" s="971"/>
      <c r="CM78" s="969"/>
      <c r="CN78" s="970"/>
      <c r="CO78" s="970"/>
      <c r="CP78" s="970"/>
      <c r="CQ78" s="971"/>
      <c r="CR78" s="969"/>
      <c r="CS78" s="970"/>
      <c r="CT78" s="970"/>
      <c r="CU78" s="970"/>
      <c r="CV78" s="971"/>
      <c r="CW78" s="969"/>
      <c r="CX78" s="970"/>
      <c r="CY78" s="970"/>
      <c r="CZ78" s="970"/>
      <c r="DA78" s="971"/>
      <c r="DB78" s="969"/>
      <c r="DC78" s="970"/>
      <c r="DD78" s="970"/>
      <c r="DE78" s="970"/>
      <c r="DF78" s="971"/>
      <c r="DG78" s="969"/>
      <c r="DH78" s="970"/>
      <c r="DI78" s="970"/>
      <c r="DJ78" s="970"/>
      <c r="DK78" s="971"/>
      <c r="DL78" s="969"/>
      <c r="DM78" s="970"/>
      <c r="DN78" s="970"/>
      <c r="DO78" s="970"/>
      <c r="DP78" s="971"/>
      <c r="DQ78" s="969"/>
      <c r="DR78" s="970"/>
      <c r="DS78" s="970"/>
      <c r="DT78" s="970"/>
      <c r="DU78" s="971"/>
      <c r="DV78" s="958"/>
      <c r="DW78" s="959"/>
      <c r="DX78" s="959"/>
      <c r="DY78" s="959"/>
      <c r="DZ78" s="960"/>
      <c r="EA78" s="212"/>
    </row>
    <row r="79" spans="1:131" ht="26.25" customHeight="1" x14ac:dyDescent="0.15">
      <c r="A79" s="221">
        <v>12</v>
      </c>
      <c r="B79" s="987" t="s">
        <v>560</v>
      </c>
      <c r="C79" s="988"/>
      <c r="D79" s="988"/>
      <c r="E79" s="988"/>
      <c r="F79" s="988"/>
      <c r="G79" s="988"/>
      <c r="H79" s="988"/>
      <c r="I79" s="988"/>
      <c r="J79" s="988"/>
      <c r="K79" s="988"/>
      <c r="L79" s="988"/>
      <c r="M79" s="988"/>
      <c r="N79" s="988"/>
      <c r="O79" s="988"/>
      <c r="P79" s="989"/>
      <c r="Q79" s="990">
        <v>14</v>
      </c>
      <c r="R79" s="984"/>
      <c r="S79" s="984"/>
      <c r="T79" s="984"/>
      <c r="U79" s="984"/>
      <c r="V79" s="984">
        <v>11</v>
      </c>
      <c r="W79" s="984"/>
      <c r="X79" s="984"/>
      <c r="Y79" s="984"/>
      <c r="Z79" s="984"/>
      <c r="AA79" s="984">
        <v>3</v>
      </c>
      <c r="AB79" s="984"/>
      <c r="AC79" s="984"/>
      <c r="AD79" s="984"/>
      <c r="AE79" s="984"/>
      <c r="AF79" s="984">
        <v>3</v>
      </c>
      <c r="AG79" s="984"/>
      <c r="AH79" s="984"/>
      <c r="AI79" s="984"/>
      <c r="AJ79" s="984"/>
      <c r="AK79" s="984"/>
      <c r="AL79" s="984"/>
      <c r="AM79" s="984"/>
      <c r="AN79" s="984"/>
      <c r="AO79" s="984"/>
      <c r="AP79" s="984" t="s">
        <v>548</v>
      </c>
      <c r="AQ79" s="984"/>
      <c r="AR79" s="984"/>
      <c r="AS79" s="984"/>
      <c r="AT79" s="984"/>
      <c r="AU79" s="984" t="s">
        <v>548</v>
      </c>
      <c r="AV79" s="984"/>
      <c r="AW79" s="984"/>
      <c r="AX79" s="984"/>
      <c r="AY79" s="984"/>
      <c r="AZ79" s="985"/>
      <c r="BA79" s="985"/>
      <c r="BB79" s="985"/>
      <c r="BC79" s="985"/>
      <c r="BD79" s="986"/>
      <c r="BE79" s="224"/>
      <c r="BF79" s="224"/>
      <c r="BG79" s="224"/>
      <c r="BH79" s="224"/>
      <c r="BI79" s="224"/>
      <c r="BJ79" s="212"/>
      <c r="BK79" s="212"/>
      <c r="BL79" s="212"/>
      <c r="BM79" s="212"/>
      <c r="BN79" s="212"/>
      <c r="BO79" s="224"/>
      <c r="BP79" s="224"/>
      <c r="BQ79" s="221">
        <v>73</v>
      </c>
      <c r="BR79" s="226"/>
      <c r="BS79" s="958"/>
      <c r="BT79" s="959"/>
      <c r="BU79" s="959"/>
      <c r="BV79" s="959"/>
      <c r="BW79" s="959"/>
      <c r="BX79" s="959"/>
      <c r="BY79" s="959"/>
      <c r="BZ79" s="959"/>
      <c r="CA79" s="959"/>
      <c r="CB79" s="959"/>
      <c r="CC79" s="959"/>
      <c r="CD79" s="959"/>
      <c r="CE79" s="959"/>
      <c r="CF79" s="959"/>
      <c r="CG79" s="968"/>
      <c r="CH79" s="969"/>
      <c r="CI79" s="970"/>
      <c r="CJ79" s="970"/>
      <c r="CK79" s="970"/>
      <c r="CL79" s="971"/>
      <c r="CM79" s="969"/>
      <c r="CN79" s="970"/>
      <c r="CO79" s="970"/>
      <c r="CP79" s="970"/>
      <c r="CQ79" s="971"/>
      <c r="CR79" s="969"/>
      <c r="CS79" s="970"/>
      <c r="CT79" s="970"/>
      <c r="CU79" s="970"/>
      <c r="CV79" s="971"/>
      <c r="CW79" s="969"/>
      <c r="CX79" s="970"/>
      <c r="CY79" s="970"/>
      <c r="CZ79" s="970"/>
      <c r="DA79" s="971"/>
      <c r="DB79" s="969"/>
      <c r="DC79" s="970"/>
      <c r="DD79" s="970"/>
      <c r="DE79" s="970"/>
      <c r="DF79" s="971"/>
      <c r="DG79" s="969"/>
      <c r="DH79" s="970"/>
      <c r="DI79" s="970"/>
      <c r="DJ79" s="970"/>
      <c r="DK79" s="971"/>
      <c r="DL79" s="969"/>
      <c r="DM79" s="970"/>
      <c r="DN79" s="970"/>
      <c r="DO79" s="970"/>
      <c r="DP79" s="971"/>
      <c r="DQ79" s="969"/>
      <c r="DR79" s="970"/>
      <c r="DS79" s="970"/>
      <c r="DT79" s="970"/>
      <c r="DU79" s="971"/>
      <c r="DV79" s="958"/>
      <c r="DW79" s="959"/>
      <c r="DX79" s="959"/>
      <c r="DY79" s="959"/>
      <c r="DZ79" s="960"/>
      <c r="EA79" s="212"/>
    </row>
    <row r="80" spans="1:131" ht="26.25" customHeight="1" x14ac:dyDescent="0.15">
      <c r="A80" s="221">
        <v>13</v>
      </c>
      <c r="B80" s="987" t="s">
        <v>561</v>
      </c>
      <c r="C80" s="988"/>
      <c r="D80" s="988"/>
      <c r="E80" s="988"/>
      <c r="F80" s="988"/>
      <c r="G80" s="988"/>
      <c r="H80" s="988"/>
      <c r="I80" s="988"/>
      <c r="J80" s="988"/>
      <c r="K80" s="988"/>
      <c r="L80" s="988"/>
      <c r="M80" s="988"/>
      <c r="N80" s="988"/>
      <c r="O80" s="988"/>
      <c r="P80" s="989"/>
      <c r="Q80" s="990">
        <v>2224</v>
      </c>
      <c r="R80" s="984"/>
      <c r="S80" s="984"/>
      <c r="T80" s="984"/>
      <c r="U80" s="984"/>
      <c r="V80" s="984">
        <v>2162</v>
      </c>
      <c r="W80" s="984"/>
      <c r="X80" s="984"/>
      <c r="Y80" s="984"/>
      <c r="Z80" s="984"/>
      <c r="AA80" s="984">
        <v>62</v>
      </c>
      <c r="AB80" s="984"/>
      <c r="AC80" s="984"/>
      <c r="AD80" s="984"/>
      <c r="AE80" s="984"/>
      <c r="AF80" s="984">
        <v>62</v>
      </c>
      <c r="AG80" s="984"/>
      <c r="AH80" s="984"/>
      <c r="AI80" s="984"/>
      <c r="AJ80" s="984"/>
      <c r="AK80" s="984">
        <v>8</v>
      </c>
      <c r="AL80" s="984"/>
      <c r="AM80" s="984"/>
      <c r="AN80" s="984"/>
      <c r="AO80" s="984"/>
      <c r="AP80" s="984" t="s">
        <v>548</v>
      </c>
      <c r="AQ80" s="984"/>
      <c r="AR80" s="984"/>
      <c r="AS80" s="984"/>
      <c r="AT80" s="984"/>
      <c r="AU80" s="984" t="s">
        <v>548</v>
      </c>
      <c r="AV80" s="984"/>
      <c r="AW80" s="984"/>
      <c r="AX80" s="984"/>
      <c r="AY80" s="984"/>
      <c r="AZ80" s="985"/>
      <c r="BA80" s="985"/>
      <c r="BB80" s="985"/>
      <c r="BC80" s="985"/>
      <c r="BD80" s="986"/>
      <c r="BE80" s="224"/>
      <c r="BF80" s="224"/>
      <c r="BG80" s="224"/>
      <c r="BH80" s="224"/>
      <c r="BI80" s="224"/>
      <c r="BJ80" s="224"/>
      <c r="BK80" s="224"/>
      <c r="BL80" s="224"/>
      <c r="BM80" s="224"/>
      <c r="BN80" s="224"/>
      <c r="BO80" s="224"/>
      <c r="BP80" s="224"/>
      <c r="BQ80" s="221">
        <v>74</v>
      </c>
      <c r="BR80" s="226"/>
      <c r="BS80" s="958"/>
      <c r="BT80" s="959"/>
      <c r="BU80" s="959"/>
      <c r="BV80" s="959"/>
      <c r="BW80" s="959"/>
      <c r="BX80" s="959"/>
      <c r="BY80" s="959"/>
      <c r="BZ80" s="959"/>
      <c r="CA80" s="959"/>
      <c r="CB80" s="959"/>
      <c r="CC80" s="959"/>
      <c r="CD80" s="959"/>
      <c r="CE80" s="959"/>
      <c r="CF80" s="959"/>
      <c r="CG80" s="968"/>
      <c r="CH80" s="969"/>
      <c r="CI80" s="970"/>
      <c r="CJ80" s="970"/>
      <c r="CK80" s="970"/>
      <c r="CL80" s="971"/>
      <c r="CM80" s="969"/>
      <c r="CN80" s="970"/>
      <c r="CO80" s="970"/>
      <c r="CP80" s="970"/>
      <c r="CQ80" s="971"/>
      <c r="CR80" s="969"/>
      <c r="CS80" s="970"/>
      <c r="CT80" s="970"/>
      <c r="CU80" s="970"/>
      <c r="CV80" s="971"/>
      <c r="CW80" s="969"/>
      <c r="CX80" s="970"/>
      <c r="CY80" s="970"/>
      <c r="CZ80" s="970"/>
      <c r="DA80" s="971"/>
      <c r="DB80" s="969"/>
      <c r="DC80" s="970"/>
      <c r="DD80" s="970"/>
      <c r="DE80" s="970"/>
      <c r="DF80" s="971"/>
      <c r="DG80" s="969"/>
      <c r="DH80" s="970"/>
      <c r="DI80" s="970"/>
      <c r="DJ80" s="970"/>
      <c r="DK80" s="971"/>
      <c r="DL80" s="969"/>
      <c r="DM80" s="970"/>
      <c r="DN80" s="970"/>
      <c r="DO80" s="970"/>
      <c r="DP80" s="971"/>
      <c r="DQ80" s="969"/>
      <c r="DR80" s="970"/>
      <c r="DS80" s="970"/>
      <c r="DT80" s="970"/>
      <c r="DU80" s="971"/>
      <c r="DV80" s="958"/>
      <c r="DW80" s="959"/>
      <c r="DX80" s="959"/>
      <c r="DY80" s="959"/>
      <c r="DZ80" s="960"/>
      <c r="EA80" s="212"/>
    </row>
    <row r="81" spans="1:131" ht="26.25" customHeight="1" x14ac:dyDescent="0.15">
      <c r="A81" s="221">
        <v>14</v>
      </c>
      <c r="B81" s="987" t="s">
        <v>562</v>
      </c>
      <c r="C81" s="988"/>
      <c r="D81" s="988"/>
      <c r="E81" s="988"/>
      <c r="F81" s="988"/>
      <c r="G81" s="988"/>
      <c r="H81" s="988"/>
      <c r="I81" s="988"/>
      <c r="J81" s="988"/>
      <c r="K81" s="988"/>
      <c r="L81" s="988"/>
      <c r="M81" s="988"/>
      <c r="N81" s="988"/>
      <c r="O81" s="988"/>
      <c r="P81" s="989"/>
      <c r="Q81" s="990">
        <v>203</v>
      </c>
      <c r="R81" s="984"/>
      <c r="S81" s="984"/>
      <c r="T81" s="984"/>
      <c r="U81" s="984"/>
      <c r="V81" s="984">
        <v>198</v>
      </c>
      <c r="W81" s="984"/>
      <c r="X81" s="984"/>
      <c r="Y81" s="984"/>
      <c r="Z81" s="984"/>
      <c r="AA81" s="984">
        <v>5</v>
      </c>
      <c r="AB81" s="984"/>
      <c r="AC81" s="984"/>
      <c r="AD81" s="984"/>
      <c r="AE81" s="984"/>
      <c r="AF81" s="984">
        <v>5</v>
      </c>
      <c r="AG81" s="984"/>
      <c r="AH81" s="984"/>
      <c r="AI81" s="984"/>
      <c r="AJ81" s="984"/>
      <c r="AK81" s="984">
        <v>6</v>
      </c>
      <c r="AL81" s="984"/>
      <c r="AM81" s="984"/>
      <c r="AN81" s="984"/>
      <c r="AO81" s="984"/>
      <c r="AP81" s="984" t="s">
        <v>548</v>
      </c>
      <c r="AQ81" s="984"/>
      <c r="AR81" s="984"/>
      <c r="AS81" s="984"/>
      <c r="AT81" s="984"/>
      <c r="AU81" s="984" t="s">
        <v>548</v>
      </c>
      <c r="AV81" s="984"/>
      <c r="AW81" s="984"/>
      <c r="AX81" s="984"/>
      <c r="AY81" s="984"/>
      <c r="AZ81" s="985"/>
      <c r="BA81" s="985"/>
      <c r="BB81" s="985"/>
      <c r="BC81" s="985"/>
      <c r="BD81" s="986"/>
      <c r="BE81" s="224"/>
      <c r="BF81" s="224"/>
      <c r="BG81" s="224"/>
      <c r="BH81" s="224"/>
      <c r="BI81" s="224"/>
      <c r="BJ81" s="224"/>
      <c r="BK81" s="224"/>
      <c r="BL81" s="224"/>
      <c r="BM81" s="224"/>
      <c r="BN81" s="224"/>
      <c r="BO81" s="224"/>
      <c r="BP81" s="224"/>
      <c r="BQ81" s="221">
        <v>75</v>
      </c>
      <c r="BR81" s="226"/>
      <c r="BS81" s="958"/>
      <c r="BT81" s="959"/>
      <c r="BU81" s="959"/>
      <c r="BV81" s="959"/>
      <c r="BW81" s="959"/>
      <c r="BX81" s="959"/>
      <c r="BY81" s="959"/>
      <c r="BZ81" s="959"/>
      <c r="CA81" s="959"/>
      <c r="CB81" s="959"/>
      <c r="CC81" s="959"/>
      <c r="CD81" s="959"/>
      <c r="CE81" s="959"/>
      <c r="CF81" s="959"/>
      <c r="CG81" s="968"/>
      <c r="CH81" s="969"/>
      <c r="CI81" s="970"/>
      <c r="CJ81" s="970"/>
      <c r="CK81" s="970"/>
      <c r="CL81" s="971"/>
      <c r="CM81" s="969"/>
      <c r="CN81" s="970"/>
      <c r="CO81" s="970"/>
      <c r="CP81" s="970"/>
      <c r="CQ81" s="971"/>
      <c r="CR81" s="969"/>
      <c r="CS81" s="970"/>
      <c r="CT81" s="970"/>
      <c r="CU81" s="970"/>
      <c r="CV81" s="971"/>
      <c r="CW81" s="969"/>
      <c r="CX81" s="970"/>
      <c r="CY81" s="970"/>
      <c r="CZ81" s="970"/>
      <c r="DA81" s="971"/>
      <c r="DB81" s="969"/>
      <c r="DC81" s="970"/>
      <c r="DD81" s="970"/>
      <c r="DE81" s="970"/>
      <c r="DF81" s="971"/>
      <c r="DG81" s="969"/>
      <c r="DH81" s="970"/>
      <c r="DI81" s="970"/>
      <c r="DJ81" s="970"/>
      <c r="DK81" s="971"/>
      <c r="DL81" s="969"/>
      <c r="DM81" s="970"/>
      <c r="DN81" s="970"/>
      <c r="DO81" s="970"/>
      <c r="DP81" s="971"/>
      <c r="DQ81" s="969"/>
      <c r="DR81" s="970"/>
      <c r="DS81" s="970"/>
      <c r="DT81" s="970"/>
      <c r="DU81" s="971"/>
      <c r="DV81" s="958"/>
      <c r="DW81" s="959"/>
      <c r="DX81" s="959"/>
      <c r="DY81" s="959"/>
      <c r="DZ81" s="960"/>
      <c r="EA81" s="212"/>
    </row>
    <row r="82" spans="1:131" ht="26.25" customHeight="1" x14ac:dyDescent="0.15">
      <c r="A82" s="221">
        <v>15</v>
      </c>
      <c r="B82" s="987" t="s">
        <v>563</v>
      </c>
      <c r="C82" s="988"/>
      <c r="D82" s="988"/>
      <c r="E82" s="988"/>
      <c r="F82" s="988"/>
      <c r="G82" s="988"/>
      <c r="H82" s="988"/>
      <c r="I82" s="988"/>
      <c r="J82" s="988"/>
      <c r="K82" s="988"/>
      <c r="L82" s="988"/>
      <c r="M82" s="988"/>
      <c r="N82" s="988"/>
      <c r="O82" s="988"/>
      <c r="P82" s="989"/>
      <c r="Q82" s="990">
        <v>1018</v>
      </c>
      <c r="R82" s="984"/>
      <c r="S82" s="984"/>
      <c r="T82" s="984"/>
      <c r="U82" s="984"/>
      <c r="V82" s="984">
        <v>943</v>
      </c>
      <c r="W82" s="984"/>
      <c r="X82" s="984"/>
      <c r="Y82" s="984"/>
      <c r="Z82" s="984"/>
      <c r="AA82" s="984">
        <v>76</v>
      </c>
      <c r="AB82" s="984"/>
      <c r="AC82" s="984"/>
      <c r="AD82" s="984"/>
      <c r="AE82" s="984"/>
      <c r="AF82" s="984">
        <v>76</v>
      </c>
      <c r="AG82" s="984"/>
      <c r="AH82" s="984"/>
      <c r="AI82" s="984"/>
      <c r="AJ82" s="984"/>
      <c r="AK82" s="984" t="s">
        <v>548</v>
      </c>
      <c r="AL82" s="984"/>
      <c r="AM82" s="984"/>
      <c r="AN82" s="984"/>
      <c r="AO82" s="984"/>
      <c r="AP82" s="984">
        <v>4029</v>
      </c>
      <c r="AQ82" s="984"/>
      <c r="AR82" s="984"/>
      <c r="AS82" s="984"/>
      <c r="AT82" s="984"/>
      <c r="AU82" s="984">
        <v>303</v>
      </c>
      <c r="AV82" s="984"/>
      <c r="AW82" s="984"/>
      <c r="AX82" s="984"/>
      <c r="AY82" s="984"/>
      <c r="AZ82" s="985"/>
      <c r="BA82" s="985"/>
      <c r="BB82" s="985"/>
      <c r="BC82" s="985"/>
      <c r="BD82" s="986"/>
      <c r="BE82" s="224"/>
      <c r="BF82" s="224"/>
      <c r="BG82" s="224"/>
      <c r="BH82" s="224"/>
      <c r="BI82" s="224"/>
      <c r="BJ82" s="224"/>
      <c r="BK82" s="224"/>
      <c r="BL82" s="224"/>
      <c r="BM82" s="224"/>
      <c r="BN82" s="224"/>
      <c r="BO82" s="224"/>
      <c r="BP82" s="224"/>
      <c r="BQ82" s="221">
        <v>76</v>
      </c>
      <c r="BR82" s="226"/>
      <c r="BS82" s="958"/>
      <c r="BT82" s="959"/>
      <c r="BU82" s="959"/>
      <c r="BV82" s="959"/>
      <c r="BW82" s="959"/>
      <c r="BX82" s="959"/>
      <c r="BY82" s="959"/>
      <c r="BZ82" s="959"/>
      <c r="CA82" s="959"/>
      <c r="CB82" s="959"/>
      <c r="CC82" s="959"/>
      <c r="CD82" s="959"/>
      <c r="CE82" s="959"/>
      <c r="CF82" s="959"/>
      <c r="CG82" s="968"/>
      <c r="CH82" s="969"/>
      <c r="CI82" s="970"/>
      <c r="CJ82" s="970"/>
      <c r="CK82" s="970"/>
      <c r="CL82" s="971"/>
      <c r="CM82" s="969"/>
      <c r="CN82" s="970"/>
      <c r="CO82" s="970"/>
      <c r="CP82" s="970"/>
      <c r="CQ82" s="971"/>
      <c r="CR82" s="969"/>
      <c r="CS82" s="970"/>
      <c r="CT82" s="970"/>
      <c r="CU82" s="970"/>
      <c r="CV82" s="971"/>
      <c r="CW82" s="969"/>
      <c r="CX82" s="970"/>
      <c r="CY82" s="970"/>
      <c r="CZ82" s="970"/>
      <c r="DA82" s="971"/>
      <c r="DB82" s="969"/>
      <c r="DC82" s="970"/>
      <c r="DD82" s="970"/>
      <c r="DE82" s="970"/>
      <c r="DF82" s="971"/>
      <c r="DG82" s="969"/>
      <c r="DH82" s="970"/>
      <c r="DI82" s="970"/>
      <c r="DJ82" s="970"/>
      <c r="DK82" s="971"/>
      <c r="DL82" s="969"/>
      <c r="DM82" s="970"/>
      <c r="DN82" s="970"/>
      <c r="DO82" s="970"/>
      <c r="DP82" s="971"/>
      <c r="DQ82" s="969"/>
      <c r="DR82" s="970"/>
      <c r="DS82" s="970"/>
      <c r="DT82" s="970"/>
      <c r="DU82" s="971"/>
      <c r="DV82" s="958"/>
      <c r="DW82" s="959"/>
      <c r="DX82" s="959"/>
      <c r="DY82" s="959"/>
      <c r="DZ82" s="960"/>
      <c r="EA82" s="212"/>
    </row>
    <row r="83" spans="1:131" ht="26.25" customHeight="1" x14ac:dyDescent="0.15">
      <c r="A83" s="221">
        <v>16</v>
      </c>
      <c r="B83" s="987"/>
      <c r="C83" s="988"/>
      <c r="D83" s="988"/>
      <c r="E83" s="988"/>
      <c r="F83" s="988"/>
      <c r="G83" s="988"/>
      <c r="H83" s="988"/>
      <c r="I83" s="988"/>
      <c r="J83" s="988"/>
      <c r="K83" s="988"/>
      <c r="L83" s="988"/>
      <c r="M83" s="988"/>
      <c r="N83" s="988"/>
      <c r="O83" s="988"/>
      <c r="P83" s="989"/>
      <c r="Q83" s="990"/>
      <c r="R83" s="984"/>
      <c r="S83" s="984"/>
      <c r="T83" s="984"/>
      <c r="U83" s="984"/>
      <c r="V83" s="984"/>
      <c r="W83" s="984"/>
      <c r="X83" s="984"/>
      <c r="Y83" s="984"/>
      <c r="Z83" s="984"/>
      <c r="AA83" s="984"/>
      <c r="AB83" s="984"/>
      <c r="AC83" s="984"/>
      <c r="AD83" s="984"/>
      <c r="AE83" s="984"/>
      <c r="AF83" s="984"/>
      <c r="AG83" s="984"/>
      <c r="AH83" s="984"/>
      <c r="AI83" s="984"/>
      <c r="AJ83" s="984"/>
      <c r="AK83" s="984"/>
      <c r="AL83" s="984"/>
      <c r="AM83" s="984"/>
      <c r="AN83" s="984"/>
      <c r="AO83" s="984"/>
      <c r="AP83" s="984"/>
      <c r="AQ83" s="984"/>
      <c r="AR83" s="984"/>
      <c r="AS83" s="984"/>
      <c r="AT83" s="984"/>
      <c r="AU83" s="984"/>
      <c r="AV83" s="984"/>
      <c r="AW83" s="984"/>
      <c r="AX83" s="984"/>
      <c r="AY83" s="984"/>
      <c r="AZ83" s="985"/>
      <c r="BA83" s="985"/>
      <c r="BB83" s="985"/>
      <c r="BC83" s="985"/>
      <c r="BD83" s="986"/>
      <c r="BE83" s="224"/>
      <c r="BF83" s="224"/>
      <c r="BG83" s="224"/>
      <c r="BH83" s="224"/>
      <c r="BI83" s="224"/>
      <c r="BJ83" s="224"/>
      <c r="BK83" s="224"/>
      <c r="BL83" s="224"/>
      <c r="BM83" s="224"/>
      <c r="BN83" s="224"/>
      <c r="BO83" s="224"/>
      <c r="BP83" s="224"/>
      <c r="BQ83" s="221">
        <v>77</v>
      </c>
      <c r="BR83" s="226"/>
      <c r="BS83" s="958"/>
      <c r="BT83" s="959"/>
      <c r="BU83" s="959"/>
      <c r="BV83" s="959"/>
      <c r="BW83" s="959"/>
      <c r="BX83" s="959"/>
      <c r="BY83" s="959"/>
      <c r="BZ83" s="959"/>
      <c r="CA83" s="959"/>
      <c r="CB83" s="959"/>
      <c r="CC83" s="959"/>
      <c r="CD83" s="959"/>
      <c r="CE83" s="959"/>
      <c r="CF83" s="959"/>
      <c r="CG83" s="968"/>
      <c r="CH83" s="969"/>
      <c r="CI83" s="970"/>
      <c r="CJ83" s="970"/>
      <c r="CK83" s="970"/>
      <c r="CL83" s="971"/>
      <c r="CM83" s="969"/>
      <c r="CN83" s="970"/>
      <c r="CO83" s="970"/>
      <c r="CP83" s="970"/>
      <c r="CQ83" s="971"/>
      <c r="CR83" s="969"/>
      <c r="CS83" s="970"/>
      <c r="CT83" s="970"/>
      <c r="CU83" s="970"/>
      <c r="CV83" s="971"/>
      <c r="CW83" s="969"/>
      <c r="CX83" s="970"/>
      <c r="CY83" s="970"/>
      <c r="CZ83" s="970"/>
      <c r="DA83" s="971"/>
      <c r="DB83" s="969"/>
      <c r="DC83" s="970"/>
      <c r="DD83" s="970"/>
      <c r="DE83" s="970"/>
      <c r="DF83" s="971"/>
      <c r="DG83" s="969"/>
      <c r="DH83" s="970"/>
      <c r="DI83" s="970"/>
      <c r="DJ83" s="970"/>
      <c r="DK83" s="971"/>
      <c r="DL83" s="969"/>
      <c r="DM83" s="970"/>
      <c r="DN83" s="970"/>
      <c r="DO83" s="970"/>
      <c r="DP83" s="971"/>
      <c r="DQ83" s="969"/>
      <c r="DR83" s="970"/>
      <c r="DS83" s="970"/>
      <c r="DT83" s="970"/>
      <c r="DU83" s="971"/>
      <c r="DV83" s="958"/>
      <c r="DW83" s="959"/>
      <c r="DX83" s="959"/>
      <c r="DY83" s="959"/>
      <c r="DZ83" s="960"/>
      <c r="EA83" s="212"/>
    </row>
    <row r="84" spans="1:131" ht="26.25" customHeight="1" x14ac:dyDescent="0.15">
      <c r="A84" s="221">
        <v>17</v>
      </c>
      <c r="B84" s="987"/>
      <c r="C84" s="988"/>
      <c r="D84" s="988"/>
      <c r="E84" s="988"/>
      <c r="F84" s="988"/>
      <c r="G84" s="988"/>
      <c r="H84" s="988"/>
      <c r="I84" s="988"/>
      <c r="J84" s="988"/>
      <c r="K84" s="988"/>
      <c r="L84" s="988"/>
      <c r="M84" s="988"/>
      <c r="N84" s="988"/>
      <c r="O84" s="988"/>
      <c r="P84" s="989"/>
      <c r="Q84" s="990"/>
      <c r="R84" s="984"/>
      <c r="S84" s="984"/>
      <c r="T84" s="984"/>
      <c r="U84" s="984"/>
      <c r="V84" s="984"/>
      <c r="W84" s="984"/>
      <c r="X84" s="984"/>
      <c r="Y84" s="984"/>
      <c r="Z84" s="984"/>
      <c r="AA84" s="984"/>
      <c r="AB84" s="984"/>
      <c r="AC84" s="984"/>
      <c r="AD84" s="984"/>
      <c r="AE84" s="984"/>
      <c r="AF84" s="984"/>
      <c r="AG84" s="984"/>
      <c r="AH84" s="984"/>
      <c r="AI84" s="984"/>
      <c r="AJ84" s="984"/>
      <c r="AK84" s="984"/>
      <c r="AL84" s="984"/>
      <c r="AM84" s="984"/>
      <c r="AN84" s="984"/>
      <c r="AO84" s="984"/>
      <c r="AP84" s="984"/>
      <c r="AQ84" s="984"/>
      <c r="AR84" s="984"/>
      <c r="AS84" s="984"/>
      <c r="AT84" s="984"/>
      <c r="AU84" s="984"/>
      <c r="AV84" s="984"/>
      <c r="AW84" s="984"/>
      <c r="AX84" s="984"/>
      <c r="AY84" s="984"/>
      <c r="AZ84" s="985"/>
      <c r="BA84" s="985"/>
      <c r="BB84" s="985"/>
      <c r="BC84" s="985"/>
      <c r="BD84" s="986"/>
      <c r="BE84" s="224"/>
      <c r="BF84" s="224"/>
      <c r="BG84" s="224"/>
      <c r="BH84" s="224"/>
      <c r="BI84" s="224"/>
      <c r="BJ84" s="224"/>
      <c r="BK84" s="224"/>
      <c r="BL84" s="224"/>
      <c r="BM84" s="224"/>
      <c r="BN84" s="224"/>
      <c r="BO84" s="224"/>
      <c r="BP84" s="224"/>
      <c r="BQ84" s="221">
        <v>78</v>
      </c>
      <c r="BR84" s="226"/>
      <c r="BS84" s="958"/>
      <c r="BT84" s="959"/>
      <c r="BU84" s="959"/>
      <c r="BV84" s="959"/>
      <c r="BW84" s="959"/>
      <c r="BX84" s="959"/>
      <c r="BY84" s="959"/>
      <c r="BZ84" s="959"/>
      <c r="CA84" s="959"/>
      <c r="CB84" s="959"/>
      <c r="CC84" s="959"/>
      <c r="CD84" s="959"/>
      <c r="CE84" s="959"/>
      <c r="CF84" s="959"/>
      <c r="CG84" s="968"/>
      <c r="CH84" s="969"/>
      <c r="CI84" s="970"/>
      <c r="CJ84" s="970"/>
      <c r="CK84" s="970"/>
      <c r="CL84" s="971"/>
      <c r="CM84" s="969"/>
      <c r="CN84" s="970"/>
      <c r="CO84" s="970"/>
      <c r="CP84" s="970"/>
      <c r="CQ84" s="971"/>
      <c r="CR84" s="969"/>
      <c r="CS84" s="970"/>
      <c r="CT84" s="970"/>
      <c r="CU84" s="970"/>
      <c r="CV84" s="971"/>
      <c r="CW84" s="969"/>
      <c r="CX84" s="970"/>
      <c r="CY84" s="970"/>
      <c r="CZ84" s="970"/>
      <c r="DA84" s="971"/>
      <c r="DB84" s="969"/>
      <c r="DC84" s="970"/>
      <c r="DD84" s="970"/>
      <c r="DE84" s="970"/>
      <c r="DF84" s="971"/>
      <c r="DG84" s="969"/>
      <c r="DH84" s="970"/>
      <c r="DI84" s="970"/>
      <c r="DJ84" s="970"/>
      <c r="DK84" s="971"/>
      <c r="DL84" s="969"/>
      <c r="DM84" s="970"/>
      <c r="DN84" s="970"/>
      <c r="DO84" s="970"/>
      <c r="DP84" s="971"/>
      <c r="DQ84" s="969"/>
      <c r="DR84" s="970"/>
      <c r="DS84" s="970"/>
      <c r="DT84" s="970"/>
      <c r="DU84" s="971"/>
      <c r="DV84" s="958"/>
      <c r="DW84" s="959"/>
      <c r="DX84" s="959"/>
      <c r="DY84" s="959"/>
      <c r="DZ84" s="960"/>
      <c r="EA84" s="212"/>
    </row>
    <row r="85" spans="1:131" ht="26.25" customHeight="1" x14ac:dyDescent="0.15">
      <c r="A85" s="221">
        <v>18</v>
      </c>
      <c r="B85" s="987"/>
      <c r="C85" s="988"/>
      <c r="D85" s="988"/>
      <c r="E85" s="988"/>
      <c r="F85" s="988"/>
      <c r="G85" s="988"/>
      <c r="H85" s="988"/>
      <c r="I85" s="988"/>
      <c r="J85" s="988"/>
      <c r="K85" s="988"/>
      <c r="L85" s="988"/>
      <c r="M85" s="988"/>
      <c r="N85" s="988"/>
      <c r="O85" s="988"/>
      <c r="P85" s="989"/>
      <c r="Q85" s="990"/>
      <c r="R85" s="984"/>
      <c r="S85" s="984"/>
      <c r="T85" s="984"/>
      <c r="U85" s="984"/>
      <c r="V85" s="984"/>
      <c r="W85" s="984"/>
      <c r="X85" s="984"/>
      <c r="Y85" s="984"/>
      <c r="Z85" s="984"/>
      <c r="AA85" s="984"/>
      <c r="AB85" s="984"/>
      <c r="AC85" s="984"/>
      <c r="AD85" s="984"/>
      <c r="AE85" s="984"/>
      <c r="AF85" s="984"/>
      <c r="AG85" s="984"/>
      <c r="AH85" s="984"/>
      <c r="AI85" s="984"/>
      <c r="AJ85" s="984"/>
      <c r="AK85" s="984"/>
      <c r="AL85" s="984"/>
      <c r="AM85" s="984"/>
      <c r="AN85" s="984"/>
      <c r="AO85" s="984"/>
      <c r="AP85" s="984"/>
      <c r="AQ85" s="984"/>
      <c r="AR85" s="984"/>
      <c r="AS85" s="984"/>
      <c r="AT85" s="984"/>
      <c r="AU85" s="984"/>
      <c r="AV85" s="984"/>
      <c r="AW85" s="984"/>
      <c r="AX85" s="984"/>
      <c r="AY85" s="984"/>
      <c r="AZ85" s="985"/>
      <c r="BA85" s="985"/>
      <c r="BB85" s="985"/>
      <c r="BC85" s="985"/>
      <c r="BD85" s="986"/>
      <c r="BE85" s="224"/>
      <c r="BF85" s="224"/>
      <c r="BG85" s="224"/>
      <c r="BH85" s="224"/>
      <c r="BI85" s="224"/>
      <c r="BJ85" s="224"/>
      <c r="BK85" s="224"/>
      <c r="BL85" s="224"/>
      <c r="BM85" s="224"/>
      <c r="BN85" s="224"/>
      <c r="BO85" s="224"/>
      <c r="BP85" s="224"/>
      <c r="BQ85" s="221">
        <v>79</v>
      </c>
      <c r="BR85" s="226"/>
      <c r="BS85" s="958"/>
      <c r="BT85" s="959"/>
      <c r="BU85" s="959"/>
      <c r="BV85" s="959"/>
      <c r="BW85" s="959"/>
      <c r="BX85" s="959"/>
      <c r="BY85" s="959"/>
      <c r="BZ85" s="959"/>
      <c r="CA85" s="959"/>
      <c r="CB85" s="959"/>
      <c r="CC85" s="959"/>
      <c r="CD85" s="959"/>
      <c r="CE85" s="959"/>
      <c r="CF85" s="959"/>
      <c r="CG85" s="968"/>
      <c r="CH85" s="969"/>
      <c r="CI85" s="970"/>
      <c r="CJ85" s="970"/>
      <c r="CK85" s="970"/>
      <c r="CL85" s="971"/>
      <c r="CM85" s="969"/>
      <c r="CN85" s="970"/>
      <c r="CO85" s="970"/>
      <c r="CP85" s="970"/>
      <c r="CQ85" s="971"/>
      <c r="CR85" s="969"/>
      <c r="CS85" s="970"/>
      <c r="CT85" s="970"/>
      <c r="CU85" s="970"/>
      <c r="CV85" s="971"/>
      <c r="CW85" s="969"/>
      <c r="CX85" s="970"/>
      <c r="CY85" s="970"/>
      <c r="CZ85" s="970"/>
      <c r="DA85" s="971"/>
      <c r="DB85" s="969"/>
      <c r="DC85" s="970"/>
      <c r="DD85" s="970"/>
      <c r="DE85" s="970"/>
      <c r="DF85" s="971"/>
      <c r="DG85" s="969"/>
      <c r="DH85" s="970"/>
      <c r="DI85" s="970"/>
      <c r="DJ85" s="970"/>
      <c r="DK85" s="971"/>
      <c r="DL85" s="969"/>
      <c r="DM85" s="970"/>
      <c r="DN85" s="970"/>
      <c r="DO85" s="970"/>
      <c r="DP85" s="971"/>
      <c r="DQ85" s="969"/>
      <c r="DR85" s="970"/>
      <c r="DS85" s="970"/>
      <c r="DT85" s="970"/>
      <c r="DU85" s="971"/>
      <c r="DV85" s="958"/>
      <c r="DW85" s="959"/>
      <c r="DX85" s="959"/>
      <c r="DY85" s="959"/>
      <c r="DZ85" s="960"/>
      <c r="EA85" s="212"/>
    </row>
    <row r="86" spans="1:131" ht="26.25" customHeight="1" x14ac:dyDescent="0.15">
      <c r="A86" s="221">
        <v>19</v>
      </c>
      <c r="B86" s="987"/>
      <c r="C86" s="988"/>
      <c r="D86" s="988"/>
      <c r="E86" s="988"/>
      <c r="F86" s="988"/>
      <c r="G86" s="988"/>
      <c r="H86" s="988"/>
      <c r="I86" s="988"/>
      <c r="J86" s="988"/>
      <c r="K86" s="988"/>
      <c r="L86" s="988"/>
      <c r="M86" s="988"/>
      <c r="N86" s="988"/>
      <c r="O86" s="988"/>
      <c r="P86" s="989"/>
      <c r="Q86" s="990"/>
      <c r="R86" s="984"/>
      <c r="S86" s="984"/>
      <c r="T86" s="984"/>
      <c r="U86" s="984"/>
      <c r="V86" s="984"/>
      <c r="W86" s="984"/>
      <c r="X86" s="984"/>
      <c r="Y86" s="984"/>
      <c r="Z86" s="984"/>
      <c r="AA86" s="984"/>
      <c r="AB86" s="984"/>
      <c r="AC86" s="984"/>
      <c r="AD86" s="984"/>
      <c r="AE86" s="984"/>
      <c r="AF86" s="984"/>
      <c r="AG86" s="984"/>
      <c r="AH86" s="984"/>
      <c r="AI86" s="984"/>
      <c r="AJ86" s="984"/>
      <c r="AK86" s="984"/>
      <c r="AL86" s="984"/>
      <c r="AM86" s="984"/>
      <c r="AN86" s="984"/>
      <c r="AO86" s="984"/>
      <c r="AP86" s="984"/>
      <c r="AQ86" s="984"/>
      <c r="AR86" s="984"/>
      <c r="AS86" s="984"/>
      <c r="AT86" s="984"/>
      <c r="AU86" s="984"/>
      <c r="AV86" s="984"/>
      <c r="AW86" s="984"/>
      <c r="AX86" s="984"/>
      <c r="AY86" s="984"/>
      <c r="AZ86" s="985"/>
      <c r="BA86" s="985"/>
      <c r="BB86" s="985"/>
      <c r="BC86" s="985"/>
      <c r="BD86" s="986"/>
      <c r="BE86" s="224"/>
      <c r="BF86" s="224"/>
      <c r="BG86" s="224"/>
      <c r="BH86" s="224"/>
      <c r="BI86" s="224"/>
      <c r="BJ86" s="224"/>
      <c r="BK86" s="224"/>
      <c r="BL86" s="224"/>
      <c r="BM86" s="224"/>
      <c r="BN86" s="224"/>
      <c r="BO86" s="224"/>
      <c r="BP86" s="224"/>
      <c r="BQ86" s="221">
        <v>80</v>
      </c>
      <c r="BR86" s="226"/>
      <c r="BS86" s="958"/>
      <c r="BT86" s="959"/>
      <c r="BU86" s="959"/>
      <c r="BV86" s="959"/>
      <c r="BW86" s="959"/>
      <c r="BX86" s="959"/>
      <c r="BY86" s="959"/>
      <c r="BZ86" s="959"/>
      <c r="CA86" s="959"/>
      <c r="CB86" s="959"/>
      <c r="CC86" s="959"/>
      <c r="CD86" s="959"/>
      <c r="CE86" s="959"/>
      <c r="CF86" s="959"/>
      <c r="CG86" s="968"/>
      <c r="CH86" s="969"/>
      <c r="CI86" s="970"/>
      <c r="CJ86" s="970"/>
      <c r="CK86" s="970"/>
      <c r="CL86" s="971"/>
      <c r="CM86" s="969"/>
      <c r="CN86" s="970"/>
      <c r="CO86" s="970"/>
      <c r="CP86" s="970"/>
      <c r="CQ86" s="971"/>
      <c r="CR86" s="969"/>
      <c r="CS86" s="970"/>
      <c r="CT86" s="970"/>
      <c r="CU86" s="970"/>
      <c r="CV86" s="971"/>
      <c r="CW86" s="969"/>
      <c r="CX86" s="970"/>
      <c r="CY86" s="970"/>
      <c r="CZ86" s="970"/>
      <c r="DA86" s="971"/>
      <c r="DB86" s="969"/>
      <c r="DC86" s="970"/>
      <c r="DD86" s="970"/>
      <c r="DE86" s="970"/>
      <c r="DF86" s="971"/>
      <c r="DG86" s="969"/>
      <c r="DH86" s="970"/>
      <c r="DI86" s="970"/>
      <c r="DJ86" s="970"/>
      <c r="DK86" s="971"/>
      <c r="DL86" s="969"/>
      <c r="DM86" s="970"/>
      <c r="DN86" s="970"/>
      <c r="DO86" s="970"/>
      <c r="DP86" s="971"/>
      <c r="DQ86" s="969"/>
      <c r="DR86" s="970"/>
      <c r="DS86" s="970"/>
      <c r="DT86" s="970"/>
      <c r="DU86" s="971"/>
      <c r="DV86" s="958"/>
      <c r="DW86" s="959"/>
      <c r="DX86" s="959"/>
      <c r="DY86" s="959"/>
      <c r="DZ86" s="960"/>
      <c r="EA86" s="212"/>
    </row>
    <row r="87" spans="1:131" ht="26.25" customHeight="1" x14ac:dyDescent="0.15">
      <c r="A87" s="227">
        <v>20</v>
      </c>
      <c r="B87" s="977"/>
      <c r="C87" s="978"/>
      <c r="D87" s="978"/>
      <c r="E87" s="978"/>
      <c r="F87" s="978"/>
      <c r="G87" s="978"/>
      <c r="H87" s="978"/>
      <c r="I87" s="978"/>
      <c r="J87" s="978"/>
      <c r="K87" s="978"/>
      <c r="L87" s="978"/>
      <c r="M87" s="978"/>
      <c r="N87" s="978"/>
      <c r="O87" s="978"/>
      <c r="P87" s="979"/>
      <c r="Q87" s="980"/>
      <c r="R87" s="981"/>
      <c r="S87" s="981"/>
      <c r="T87" s="981"/>
      <c r="U87" s="981"/>
      <c r="V87" s="981"/>
      <c r="W87" s="981"/>
      <c r="X87" s="981"/>
      <c r="Y87" s="981"/>
      <c r="Z87" s="981"/>
      <c r="AA87" s="981"/>
      <c r="AB87" s="981"/>
      <c r="AC87" s="981"/>
      <c r="AD87" s="981"/>
      <c r="AE87" s="981"/>
      <c r="AF87" s="981"/>
      <c r="AG87" s="981"/>
      <c r="AH87" s="981"/>
      <c r="AI87" s="981"/>
      <c r="AJ87" s="981"/>
      <c r="AK87" s="981"/>
      <c r="AL87" s="981"/>
      <c r="AM87" s="981"/>
      <c r="AN87" s="981"/>
      <c r="AO87" s="981"/>
      <c r="AP87" s="981"/>
      <c r="AQ87" s="981"/>
      <c r="AR87" s="981"/>
      <c r="AS87" s="981"/>
      <c r="AT87" s="981"/>
      <c r="AU87" s="981"/>
      <c r="AV87" s="981"/>
      <c r="AW87" s="981"/>
      <c r="AX87" s="981"/>
      <c r="AY87" s="981"/>
      <c r="AZ87" s="982"/>
      <c r="BA87" s="982"/>
      <c r="BB87" s="982"/>
      <c r="BC87" s="982"/>
      <c r="BD87" s="983"/>
      <c r="BE87" s="224"/>
      <c r="BF87" s="224"/>
      <c r="BG87" s="224"/>
      <c r="BH87" s="224"/>
      <c r="BI87" s="224"/>
      <c r="BJ87" s="224"/>
      <c r="BK87" s="224"/>
      <c r="BL87" s="224"/>
      <c r="BM87" s="224"/>
      <c r="BN87" s="224"/>
      <c r="BO87" s="224"/>
      <c r="BP87" s="224"/>
      <c r="BQ87" s="221">
        <v>81</v>
      </c>
      <c r="BR87" s="226"/>
      <c r="BS87" s="958"/>
      <c r="BT87" s="959"/>
      <c r="BU87" s="959"/>
      <c r="BV87" s="959"/>
      <c r="BW87" s="959"/>
      <c r="BX87" s="959"/>
      <c r="BY87" s="959"/>
      <c r="BZ87" s="959"/>
      <c r="CA87" s="959"/>
      <c r="CB87" s="959"/>
      <c r="CC87" s="959"/>
      <c r="CD87" s="959"/>
      <c r="CE87" s="959"/>
      <c r="CF87" s="959"/>
      <c r="CG87" s="968"/>
      <c r="CH87" s="969"/>
      <c r="CI87" s="970"/>
      <c r="CJ87" s="970"/>
      <c r="CK87" s="970"/>
      <c r="CL87" s="971"/>
      <c r="CM87" s="969"/>
      <c r="CN87" s="970"/>
      <c r="CO87" s="970"/>
      <c r="CP87" s="970"/>
      <c r="CQ87" s="971"/>
      <c r="CR87" s="969"/>
      <c r="CS87" s="970"/>
      <c r="CT87" s="970"/>
      <c r="CU87" s="970"/>
      <c r="CV87" s="971"/>
      <c r="CW87" s="969"/>
      <c r="CX87" s="970"/>
      <c r="CY87" s="970"/>
      <c r="CZ87" s="970"/>
      <c r="DA87" s="971"/>
      <c r="DB87" s="969"/>
      <c r="DC87" s="970"/>
      <c r="DD87" s="970"/>
      <c r="DE87" s="970"/>
      <c r="DF87" s="971"/>
      <c r="DG87" s="969"/>
      <c r="DH87" s="970"/>
      <c r="DI87" s="970"/>
      <c r="DJ87" s="970"/>
      <c r="DK87" s="971"/>
      <c r="DL87" s="969"/>
      <c r="DM87" s="970"/>
      <c r="DN87" s="970"/>
      <c r="DO87" s="970"/>
      <c r="DP87" s="971"/>
      <c r="DQ87" s="969"/>
      <c r="DR87" s="970"/>
      <c r="DS87" s="970"/>
      <c r="DT87" s="970"/>
      <c r="DU87" s="971"/>
      <c r="DV87" s="958"/>
      <c r="DW87" s="959"/>
      <c r="DX87" s="959"/>
      <c r="DY87" s="959"/>
      <c r="DZ87" s="960"/>
      <c r="EA87" s="212"/>
    </row>
    <row r="88" spans="1:131" ht="26.25" customHeight="1" thickBot="1" x14ac:dyDescent="0.2">
      <c r="A88" s="223" t="s">
        <v>377</v>
      </c>
      <c r="B88" s="950" t="s">
        <v>400</v>
      </c>
      <c r="C88" s="951"/>
      <c r="D88" s="951"/>
      <c r="E88" s="951"/>
      <c r="F88" s="951"/>
      <c r="G88" s="951"/>
      <c r="H88" s="951"/>
      <c r="I88" s="951"/>
      <c r="J88" s="951"/>
      <c r="K88" s="951"/>
      <c r="L88" s="951"/>
      <c r="M88" s="951"/>
      <c r="N88" s="951"/>
      <c r="O88" s="951"/>
      <c r="P88" s="961"/>
      <c r="Q88" s="975"/>
      <c r="R88" s="976"/>
      <c r="S88" s="976"/>
      <c r="T88" s="976"/>
      <c r="U88" s="976"/>
      <c r="V88" s="976"/>
      <c r="W88" s="976"/>
      <c r="X88" s="976"/>
      <c r="Y88" s="976"/>
      <c r="Z88" s="976"/>
      <c r="AA88" s="976"/>
      <c r="AB88" s="976"/>
      <c r="AC88" s="976"/>
      <c r="AD88" s="976"/>
      <c r="AE88" s="976"/>
      <c r="AF88" s="972">
        <v>15297</v>
      </c>
      <c r="AG88" s="972"/>
      <c r="AH88" s="972"/>
      <c r="AI88" s="972"/>
      <c r="AJ88" s="972"/>
      <c r="AK88" s="976"/>
      <c r="AL88" s="976"/>
      <c r="AM88" s="976"/>
      <c r="AN88" s="976"/>
      <c r="AO88" s="976"/>
      <c r="AP88" s="972">
        <v>4326</v>
      </c>
      <c r="AQ88" s="972"/>
      <c r="AR88" s="972"/>
      <c r="AS88" s="972"/>
      <c r="AT88" s="972"/>
      <c r="AU88" s="972">
        <v>416</v>
      </c>
      <c r="AV88" s="972"/>
      <c r="AW88" s="972"/>
      <c r="AX88" s="972"/>
      <c r="AY88" s="972"/>
      <c r="AZ88" s="973"/>
      <c r="BA88" s="973"/>
      <c r="BB88" s="973"/>
      <c r="BC88" s="973"/>
      <c r="BD88" s="974"/>
      <c r="BE88" s="224"/>
      <c r="BF88" s="224"/>
      <c r="BG88" s="224"/>
      <c r="BH88" s="224"/>
      <c r="BI88" s="224"/>
      <c r="BJ88" s="224"/>
      <c r="BK88" s="224"/>
      <c r="BL88" s="224"/>
      <c r="BM88" s="224"/>
      <c r="BN88" s="224"/>
      <c r="BO88" s="224"/>
      <c r="BP88" s="224"/>
      <c r="BQ88" s="221">
        <v>82</v>
      </c>
      <c r="BR88" s="226"/>
      <c r="BS88" s="958"/>
      <c r="BT88" s="959"/>
      <c r="BU88" s="959"/>
      <c r="BV88" s="959"/>
      <c r="BW88" s="959"/>
      <c r="BX88" s="959"/>
      <c r="BY88" s="959"/>
      <c r="BZ88" s="959"/>
      <c r="CA88" s="959"/>
      <c r="CB88" s="959"/>
      <c r="CC88" s="959"/>
      <c r="CD88" s="959"/>
      <c r="CE88" s="959"/>
      <c r="CF88" s="959"/>
      <c r="CG88" s="968"/>
      <c r="CH88" s="969"/>
      <c r="CI88" s="970"/>
      <c r="CJ88" s="970"/>
      <c r="CK88" s="970"/>
      <c r="CL88" s="971"/>
      <c r="CM88" s="969"/>
      <c r="CN88" s="970"/>
      <c r="CO88" s="970"/>
      <c r="CP88" s="970"/>
      <c r="CQ88" s="971"/>
      <c r="CR88" s="969"/>
      <c r="CS88" s="970"/>
      <c r="CT88" s="970"/>
      <c r="CU88" s="970"/>
      <c r="CV88" s="971"/>
      <c r="CW88" s="969"/>
      <c r="CX88" s="970"/>
      <c r="CY88" s="970"/>
      <c r="CZ88" s="970"/>
      <c r="DA88" s="971"/>
      <c r="DB88" s="969"/>
      <c r="DC88" s="970"/>
      <c r="DD88" s="970"/>
      <c r="DE88" s="970"/>
      <c r="DF88" s="971"/>
      <c r="DG88" s="969"/>
      <c r="DH88" s="970"/>
      <c r="DI88" s="970"/>
      <c r="DJ88" s="970"/>
      <c r="DK88" s="971"/>
      <c r="DL88" s="969"/>
      <c r="DM88" s="970"/>
      <c r="DN88" s="970"/>
      <c r="DO88" s="970"/>
      <c r="DP88" s="971"/>
      <c r="DQ88" s="969"/>
      <c r="DR88" s="970"/>
      <c r="DS88" s="970"/>
      <c r="DT88" s="970"/>
      <c r="DU88" s="971"/>
      <c r="DV88" s="958"/>
      <c r="DW88" s="959"/>
      <c r="DX88" s="959"/>
      <c r="DY88" s="959"/>
      <c r="DZ88" s="960"/>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58"/>
      <c r="BT89" s="959"/>
      <c r="BU89" s="959"/>
      <c r="BV89" s="959"/>
      <c r="BW89" s="959"/>
      <c r="BX89" s="959"/>
      <c r="BY89" s="959"/>
      <c r="BZ89" s="959"/>
      <c r="CA89" s="959"/>
      <c r="CB89" s="959"/>
      <c r="CC89" s="959"/>
      <c r="CD89" s="959"/>
      <c r="CE89" s="959"/>
      <c r="CF89" s="959"/>
      <c r="CG89" s="968"/>
      <c r="CH89" s="969"/>
      <c r="CI89" s="970"/>
      <c r="CJ89" s="970"/>
      <c r="CK89" s="970"/>
      <c r="CL89" s="971"/>
      <c r="CM89" s="969"/>
      <c r="CN89" s="970"/>
      <c r="CO89" s="970"/>
      <c r="CP89" s="970"/>
      <c r="CQ89" s="971"/>
      <c r="CR89" s="969"/>
      <c r="CS89" s="970"/>
      <c r="CT89" s="970"/>
      <c r="CU89" s="970"/>
      <c r="CV89" s="971"/>
      <c r="CW89" s="969"/>
      <c r="CX89" s="970"/>
      <c r="CY89" s="970"/>
      <c r="CZ89" s="970"/>
      <c r="DA89" s="971"/>
      <c r="DB89" s="969"/>
      <c r="DC89" s="970"/>
      <c r="DD89" s="970"/>
      <c r="DE89" s="970"/>
      <c r="DF89" s="971"/>
      <c r="DG89" s="969"/>
      <c r="DH89" s="970"/>
      <c r="DI89" s="970"/>
      <c r="DJ89" s="970"/>
      <c r="DK89" s="971"/>
      <c r="DL89" s="969"/>
      <c r="DM89" s="970"/>
      <c r="DN89" s="970"/>
      <c r="DO89" s="970"/>
      <c r="DP89" s="971"/>
      <c r="DQ89" s="969"/>
      <c r="DR89" s="970"/>
      <c r="DS89" s="970"/>
      <c r="DT89" s="970"/>
      <c r="DU89" s="971"/>
      <c r="DV89" s="958"/>
      <c r="DW89" s="959"/>
      <c r="DX89" s="959"/>
      <c r="DY89" s="959"/>
      <c r="DZ89" s="960"/>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58"/>
      <c r="BT90" s="959"/>
      <c r="BU90" s="959"/>
      <c r="BV90" s="959"/>
      <c r="BW90" s="959"/>
      <c r="BX90" s="959"/>
      <c r="BY90" s="959"/>
      <c r="BZ90" s="959"/>
      <c r="CA90" s="959"/>
      <c r="CB90" s="959"/>
      <c r="CC90" s="959"/>
      <c r="CD90" s="959"/>
      <c r="CE90" s="959"/>
      <c r="CF90" s="959"/>
      <c r="CG90" s="968"/>
      <c r="CH90" s="969"/>
      <c r="CI90" s="970"/>
      <c r="CJ90" s="970"/>
      <c r="CK90" s="970"/>
      <c r="CL90" s="971"/>
      <c r="CM90" s="969"/>
      <c r="CN90" s="970"/>
      <c r="CO90" s="970"/>
      <c r="CP90" s="970"/>
      <c r="CQ90" s="971"/>
      <c r="CR90" s="969"/>
      <c r="CS90" s="970"/>
      <c r="CT90" s="970"/>
      <c r="CU90" s="970"/>
      <c r="CV90" s="971"/>
      <c r="CW90" s="969"/>
      <c r="CX90" s="970"/>
      <c r="CY90" s="970"/>
      <c r="CZ90" s="970"/>
      <c r="DA90" s="971"/>
      <c r="DB90" s="969"/>
      <c r="DC90" s="970"/>
      <c r="DD90" s="970"/>
      <c r="DE90" s="970"/>
      <c r="DF90" s="971"/>
      <c r="DG90" s="969"/>
      <c r="DH90" s="970"/>
      <c r="DI90" s="970"/>
      <c r="DJ90" s="970"/>
      <c r="DK90" s="971"/>
      <c r="DL90" s="969"/>
      <c r="DM90" s="970"/>
      <c r="DN90" s="970"/>
      <c r="DO90" s="970"/>
      <c r="DP90" s="971"/>
      <c r="DQ90" s="969"/>
      <c r="DR90" s="970"/>
      <c r="DS90" s="970"/>
      <c r="DT90" s="970"/>
      <c r="DU90" s="971"/>
      <c r="DV90" s="958"/>
      <c r="DW90" s="959"/>
      <c r="DX90" s="959"/>
      <c r="DY90" s="959"/>
      <c r="DZ90" s="960"/>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58"/>
      <c r="BT91" s="959"/>
      <c r="BU91" s="959"/>
      <c r="BV91" s="959"/>
      <c r="BW91" s="959"/>
      <c r="BX91" s="959"/>
      <c r="BY91" s="959"/>
      <c r="BZ91" s="959"/>
      <c r="CA91" s="959"/>
      <c r="CB91" s="959"/>
      <c r="CC91" s="959"/>
      <c r="CD91" s="959"/>
      <c r="CE91" s="959"/>
      <c r="CF91" s="959"/>
      <c r="CG91" s="968"/>
      <c r="CH91" s="969"/>
      <c r="CI91" s="970"/>
      <c r="CJ91" s="970"/>
      <c r="CK91" s="970"/>
      <c r="CL91" s="971"/>
      <c r="CM91" s="969"/>
      <c r="CN91" s="970"/>
      <c r="CO91" s="970"/>
      <c r="CP91" s="970"/>
      <c r="CQ91" s="971"/>
      <c r="CR91" s="969"/>
      <c r="CS91" s="970"/>
      <c r="CT91" s="970"/>
      <c r="CU91" s="970"/>
      <c r="CV91" s="971"/>
      <c r="CW91" s="969"/>
      <c r="CX91" s="970"/>
      <c r="CY91" s="970"/>
      <c r="CZ91" s="970"/>
      <c r="DA91" s="971"/>
      <c r="DB91" s="969"/>
      <c r="DC91" s="970"/>
      <c r="DD91" s="970"/>
      <c r="DE91" s="970"/>
      <c r="DF91" s="971"/>
      <c r="DG91" s="969"/>
      <c r="DH91" s="970"/>
      <c r="DI91" s="970"/>
      <c r="DJ91" s="970"/>
      <c r="DK91" s="971"/>
      <c r="DL91" s="969"/>
      <c r="DM91" s="970"/>
      <c r="DN91" s="970"/>
      <c r="DO91" s="970"/>
      <c r="DP91" s="971"/>
      <c r="DQ91" s="969"/>
      <c r="DR91" s="970"/>
      <c r="DS91" s="970"/>
      <c r="DT91" s="970"/>
      <c r="DU91" s="971"/>
      <c r="DV91" s="958"/>
      <c r="DW91" s="959"/>
      <c r="DX91" s="959"/>
      <c r="DY91" s="959"/>
      <c r="DZ91" s="960"/>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58"/>
      <c r="BT92" s="959"/>
      <c r="BU92" s="959"/>
      <c r="BV92" s="959"/>
      <c r="BW92" s="959"/>
      <c r="BX92" s="959"/>
      <c r="BY92" s="959"/>
      <c r="BZ92" s="959"/>
      <c r="CA92" s="959"/>
      <c r="CB92" s="959"/>
      <c r="CC92" s="959"/>
      <c r="CD92" s="959"/>
      <c r="CE92" s="959"/>
      <c r="CF92" s="959"/>
      <c r="CG92" s="968"/>
      <c r="CH92" s="969"/>
      <c r="CI92" s="970"/>
      <c r="CJ92" s="970"/>
      <c r="CK92" s="970"/>
      <c r="CL92" s="971"/>
      <c r="CM92" s="969"/>
      <c r="CN92" s="970"/>
      <c r="CO92" s="970"/>
      <c r="CP92" s="970"/>
      <c r="CQ92" s="971"/>
      <c r="CR92" s="969"/>
      <c r="CS92" s="970"/>
      <c r="CT92" s="970"/>
      <c r="CU92" s="970"/>
      <c r="CV92" s="971"/>
      <c r="CW92" s="969"/>
      <c r="CX92" s="970"/>
      <c r="CY92" s="970"/>
      <c r="CZ92" s="970"/>
      <c r="DA92" s="971"/>
      <c r="DB92" s="969"/>
      <c r="DC92" s="970"/>
      <c r="DD92" s="970"/>
      <c r="DE92" s="970"/>
      <c r="DF92" s="971"/>
      <c r="DG92" s="969"/>
      <c r="DH92" s="970"/>
      <c r="DI92" s="970"/>
      <c r="DJ92" s="970"/>
      <c r="DK92" s="971"/>
      <c r="DL92" s="969"/>
      <c r="DM92" s="970"/>
      <c r="DN92" s="970"/>
      <c r="DO92" s="970"/>
      <c r="DP92" s="971"/>
      <c r="DQ92" s="969"/>
      <c r="DR92" s="970"/>
      <c r="DS92" s="970"/>
      <c r="DT92" s="970"/>
      <c r="DU92" s="971"/>
      <c r="DV92" s="958"/>
      <c r="DW92" s="959"/>
      <c r="DX92" s="959"/>
      <c r="DY92" s="959"/>
      <c r="DZ92" s="960"/>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58"/>
      <c r="BT93" s="959"/>
      <c r="BU93" s="959"/>
      <c r="BV93" s="959"/>
      <c r="BW93" s="959"/>
      <c r="BX93" s="959"/>
      <c r="BY93" s="959"/>
      <c r="BZ93" s="959"/>
      <c r="CA93" s="959"/>
      <c r="CB93" s="959"/>
      <c r="CC93" s="959"/>
      <c r="CD93" s="959"/>
      <c r="CE93" s="959"/>
      <c r="CF93" s="959"/>
      <c r="CG93" s="968"/>
      <c r="CH93" s="969"/>
      <c r="CI93" s="970"/>
      <c r="CJ93" s="970"/>
      <c r="CK93" s="970"/>
      <c r="CL93" s="971"/>
      <c r="CM93" s="969"/>
      <c r="CN93" s="970"/>
      <c r="CO93" s="970"/>
      <c r="CP93" s="970"/>
      <c r="CQ93" s="971"/>
      <c r="CR93" s="969"/>
      <c r="CS93" s="970"/>
      <c r="CT93" s="970"/>
      <c r="CU93" s="970"/>
      <c r="CV93" s="971"/>
      <c r="CW93" s="969"/>
      <c r="CX93" s="970"/>
      <c r="CY93" s="970"/>
      <c r="CZ93" s="970"/>
      <c r="DA93" s="971"/>
      <c r="DB93" s="969"/>
      <c r="DC93" s="970"/>
      <c r="DD93" s="970"/>
      <c r="DE93" s="970"/>
      <c r="DF93" s="971"/>
      <c r="DG93" s="969"/>
      <c r="DH93" s="970"/>
      <c r="DI93" s="970"/>
      <c r="DJ93" s="970"/>
      <c r="DK93" s="971"/>
      <c r="DL93" s="969"/>
      <c r="DM93" s="970"/>
      <c r="DN93" s="970"/>
      <c r="DO93" s="970"/>
      <c r="DP93" s="971"/>
      <c r="DQ93" s="969"/>
      <c r="DR93" s="970"/>
      <c r="DS93" s="970"/>
      <c r="DT93" s="970"/>
      <c r="DU93" s="971"/>
      <c r="DV93" s="958"/>
      <c r="DW93" s="959"/>
      <c r="DX93" s="959"/>
      <c r="DY93" s="959"/>
      <c r="DZ93" s="960"/>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58"/>
      <c r="BT94" s="959"/>
      <c r="BU94" s="959"/>
      <c r="BV94" s="959"/>
      <c r="BW94" s="959"/>
      <c r="BX94" s="959"/>
      <c r="BY94" s="959"/>
      <c r="BZ94" s="959"/>
      <c r="CA94" s="959"/>
      <c r="CB94" s="959"/>
      <c r="CC94" s="959"/>
      <c r="CD94" s="959"/>
      <c r="CE94" s="959"/>
      <c r="CF94" s="959"/>
      <c r="CG94" s="968"/>
      <c r="CH94" s="969"/>
      <c r="CI94" s="970"/>
      <c r="CJ94" s="970"/>
      <c r="CK94" s="970"/>
      <c r="CL94" s="971"/>
      <c r="CM94" s="969"/>
      <c r="CN94" s="970"/>
      <c r="CO94" s="970"/>
      <c r="CP94" s="970"/>
      <c r="CQ94" s="971"/>
      <c r="CR94" s="969"/>
      <c r="CS94" s="970"/>
      <c r="CT94" s="970"/>
      <c r="CU94" s="970"/>
      <c r="CV94" s="971"/>
      <c r="CW94" s="969"/>
      <c r="CX94" s="970"/>
      <c r="CY94" s="970"/>
      <c r="CZ94" s="970"/>
      <c r="DA94" s="971"/>
      <c r="DB94" s="969"/>
      <c r="DC94" s="970"/>
      <c r="DD94" s="970"/>
      <c r="DE94" s="970"/>
      <c r="DF94" s="971"/>
      <c r="DG94" s="969"/>
      <c r="DH94" s="970"/>
      <c r="DI94" s="970"/>
      <c r="DJ94" s="970"/>
      <c r="DK94" s="971"/>
      <c r="DL94" s="969"/>
      <c r="DM94" s="970"/>
      <c r="DN94" s="970"/>
      <c r="DO94" s="970"/>
      <c r="DP94" s="971"/>
      <c r="DQ94" s="969"/>
      <c r="DR94" s="970"/>
      <c r="DS94" s="970"/>
      <c r="DT94" s="970"/>
      <c r="DU94" s="971"/>
      <c r="DV94" s="958"/>
      <c r="DW94" s="959"/>
      <c r="DX94" s="959"/>
      <c r="DY94" s="959"/>
      <c r="DZ94" s="960"/>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58"/>
      <c r="BT95" s="959"/>
      <c r="BU95" s="959"/>
      <c r="BV95" s="959"/>
      <c r="BW95" s="959"/>
      <c r="BX95" s="959"/>
      <c r="BY95" s="959"/>
      <c r="BZ95" s="959"/>
      <c r="CA95" s="959"/>
      <c r="CB95" s="959"/>
      <c r="CC95" s="959"/>
      <c r="CD95" s="959"/>
      <c r="CE95" s="959"/>
      <c r="CF95" s="959"/>
      <c r="CG95" s="968"/>
      <c r="CH95" s="969"/>
      <c r="CI95" s="970"/>
      <c r="CJ95" s="970"/>
      <c r="CK95" s="970"/>
      <c r="CL95" s="971"/>
      <c r="CM95" s="969"/>
      <c r="CN95" s="970"/>
      <c r="CO95" s="970"/>
      <c r="CP95" s="970"/>
      <c r="CQ95" s="971"/>
      <c r="CR95" s="969"/>
      <c r="CS95" s="970"/>
      <c r="CT95" s="970"/>
      <c r="CU95" s="970"/>
      <c r="CV95" s="971"/>
      <c r="CW95" s="969"/>
      <c r="CX95" s="970"/>
      <c r="CY95" s="970"/>
      <c r="CZ95" s="970"/>
      <c r="DA95" s="971"/>
      <c r="DB95" s="969"/>
      <c r="DC95" s="970"/>
      <c r="DD95" s="970"/>
      <c r="DE95" s="970"/>
      <c r="DF95" s="971"/>
      <c r="DG95" s="969"/>
      <c r="DH95" s="970"/>
      <c r="DI95" s="970"/>
      <c r="DJ95" s="970"/>
      <c r="DK95" s="971"/>
      <c r="DL95" s="969"/>
      <c r="DM95" s="970"/>
      <c r="DN95" s="970"/>
      <c r="DO95" s="970"/>
      <c r="DP95" s="971"/>
      <c r="DQ95" s="969"/>
      <c r="DR95" s="970"/>
      <c r="DS95" s="970"/>
      <c r="DT95" s="970"/>
      <c r="DU95" s="971"/>
      <c r="DV95" s="958"/>
      <c r="DW95" s="959"/>
      <c r="DX95" s="959"/>
      <c r="DY95" s="959"/>
      <c r="DZ95" s="960"/>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58"/>
      <c r="BT96" s="959"/>
      <c r="BU96" s="959"/>
      <c r="BV96" s="959"/>
      <c r="BW96" s="959"/>
      <c r="BX96" s="959"/>
      <c r="BY96" s="959"/>
      <c r="BZ96" s="959"/>
      <c r="CA96" s="959"/>
      <c r="CB96" s="959"/>
      <c r="CC96" s="959"/>
      <c r="CD96" s="959"/>
      <c r="CE96" s="959"/>
      <c r="CF96" s="959"/>
      <c r="CG96" s="968"/>
      <c r="CH96" s="969"/>
      <c r="CI96" s="970"/>
      <c r="CJ96" s="970"/>
      <c r="CK96" s="970"/>
      <c r="CL96" s="971"/>
      <c r="CM96" s="969"/>
      <c r="CN96" s="970"/>
      <c r="CO96" s="970"/>
      <c r="CP96" s="970"/>
      <c r="CQ96" s="971"/>
      <c r="CR96" s="969"/>
      <c r="CS96" s="970"/>
      <c r="CT96" s="970"/>
      <c r="CU96" s="970"/>
      <c r="CV96" s="971"/>
      <c r="CW96" s="969"/>
      <c r="CX96" s="970"/>
      <c r="CY96" s="970"/>
      <c r="CZ96" s="970"/>
      <c r="DA96" s="971"/>
      <c r="DB96" s="969"/>
      <c r="DC96" s="970"/>
      <c r="DD96" s="970"/>
      <c r="DE96" s="970"/>
      <c r="DF96" s="971"/>
      <c r="DG96" s="969"/>
      <c r="DH96" s="970"/>
      <c r="DI96" s="970"/>
      <c r="DJ96" s="970"/>
      <c r="DK96" s="971"/>
      <c r="DL96" s="969"/>
      <c r="DM96" s="970"/>
      <c r="DN96" s="970"/>
      <c r="DO96" s="970"/>
      <c r="DP96" s="971"/>
      <c r="DQ96" s="969"/>
      <c r="DR96" s="970"/>
      <c r="DS96" s="970"/>
      <c r="DT96" s="970"/>
      <c r="DU96" s="971"/>
      <c r="DV96" s="958"/>
      <c r="DW96" s="959"/>
      <c r="DX96" s="959"/>
      <c r="DY96" s="959"/>
      <c r="DZ96" s="960"/>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58"/>
      <c r="BT97" s="959"/>
      <c r="BU97" s="959"/>
      <c r="BV97" s="959"/>
      <c r="BW97" s="959"/>
      <c r="BX97" s="959"/>
      <c r="BY97" s="959"/>
      <c r="BZ97" s="959"/>
      <c r="CA97" s="959"/>
      <c r="CB97" s="959"/>
      <c r="CC97" s="959"/>
      <c r="CD97" s="959"/>
      <c r="CE97" s="959"/>
      <c r="CF97" s="959"/>
      <c r="CG97" s="968"/>
      <c r="CH97" s="969"/>
      <c r="CI97" s="970"/>
      <c r="CJ97" s="970"/>
      <c r="CK97" s="970"/>
      <c r="CL97" s="971"/>
      <c r="CM97" s="969"/>
      <c r="CN97" s="970"/>
      <c r="CO97" s="970"/>
      <c r="CP97" s="970"/>
      <c r="CQ97" s="971"/>
      <c r="CR97" s="969"/>
      <c r="CS97" s="970"/>
      <c r="CT97" s="970"/>
      <c r="CU97" s="970"/>
      <c r="CV97" s="971"/>
      <c r="CW97" s="969"/>
      <c r="CX97" s="970"/>
      <c r="CY97" s="970"/>
      <c r="CZ97" s="970"/>
      <c r="DA97" s="971"/>
      <c r="DB97" s="969"/>
      <c r="DC97" s="970"/>
      <c r="DD97" s="970"/>
      <c r="DE97" s="970"/>
      <c r="DF97" s="971"/>
      <c r="DG97" s="969"/>
      <c r="DH97" s="970"/>
      <c r="DI97" s="970"/>
      <c r="DJ97" s="970"/>
      <c r="DK97" s="971"/>
      <c r="DL97" s="969"/>
      <c r="DM97" s="970"/>
      <c r="DN97" s="970"/>
      <c r="DO97" s="970"/>
      <c r="DP97" s="971"/>
      <c r="DQ97" s="969"/>
      <c r="DR97" s="970"/>
      <c r="DS97" s="970"/>
      <c r="DT97" s="970"/>
      <c r="DU97" s="971"/>
      <c r="DV97" s="958"/>
      <c r="DW97" s="959"/>
      <c r="DX97" s="959"/>
      <c r="DY97" s="959"/>
      <c r="DZ97" s="960"/>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58"/>
      <c r="BT98" s="959"/>
      <c r="BU98" s="959"/>
      <c r="BV98" s="959"/>
      <c r="BW98" s="959"/>
      <c r="BX98" s="959"/>
      <c r="BY98" s="959"/>
      <c r="BZ98" s="959"/>
      <c r="CA98" s="959"/>
      <c r="CB98" s="959"/>
      <c r="CC98" s="959"/>
      <c r="CD98" s="959"/>
      <c r="CE98" s="959"/>
      <c r="CF98" s="959"/>
      <c r="CG98" s="968"/>
      <c r="CH98" s="969"/>
      <c r="CI98" s="970"/>
      <c r="CJ98" s="970"/>
      <c r="CK98" s="970"/>
      <c r="CL98" s="971"/>
      <c r="CM98" s="969"/>
      <c r="CN98" s="970"/>
      <c r="CO98" s="970"/>
      <c r="CP98" s="970"/>
      <c r="CQ98" s="971"/>
      <c r="CR98" s="969"/>
      <c r="CS98" s="970"/>
      <c r="CT98" s="970"/>
      <c r="CU98" s="970"/>
      <c r="CV98" s="971"/>
      <c r="CW98" s="969"/>
      <c r="CX98" s="970"/>
      <c r="CY98" s="970"/>
      <c r="CZ98" s="970"/>
      <c r="DA98" s="971"/>
      <c r="DB98" s="969"/>
      <c r="DC98" s="970"/>
      <c r="DD98" s="970"/>
      <c r="DE98" s="970"/>
      <c r="DF98" s="971"/>
      <c r="DG98" s="969"/>
      <c r="DH98" s="970"/>
      <c r="DI98" s="970"/>
      <c r="DJ98" s="970"/>
      <c r="DK98" s="971"/>
      <c r="DL98" s="969"/>
      <c r="DM98" s="970"/>
      <c r="DN98" s="970"/>
      <c r="DO98" s="970"/>
      <c r="DP98" s="971"/>
      <c r="DQ98" s="969"/>
      <c r="DR98" s="970"/>
      <c r="DS98" s="970"/>
      <c r="DT98" s="970"/>
      <c r="DU98" s="971"/>
      <c r="DV98" s="958"/>
      <c r="DW98" s="959"/>
      <c r="DX98" s="959"/>
      <c r="DY98" s="959"/>
      <c r="DZ98" s="960"/>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58"/>
      <c r="BT99" s="959"/>
      <c r="BU99" s="959"/>
      <c r="BV99" s="959"/>
      <c r="BW99" s="959"/>
      <c r="BX99" s="959"/>
      <c r="BY99" s="959"/>
      <c r="BZ99" s="959"/>
      <c r="CA99" s="959"/>
      <c r="CB99" s="959"/>
      <c r="CC99" s="959"/>
      <c r="CD99" s="959"/>
      <c r="CE99" s="959"/>
      <c r="CF99" s="959"/>
      <c r="CG99" s="968"/>
      <c r="CH99" s="969"/>
      <c r="CI99" s="970"/>
      <c r="CJ99" s="970"/>
      <c r="CK99" s="970"/>
      <c r="CL99" s="971"/>
      <c r="CM99" s="969"/>
      <c r="CN99" s="970"/>
      <c r="CO99" s="970"/>
      <c r="CP99" s="970"/>
      <c r="CQ99" s="971"/>
      <c r="CR99" s="969"/>
      <c r="CS99" s="970"/>
      <c r="CT99" s="970"/>
      <c r="CU99" s="970"/>
      <c r="CV99" s="971"/>
      <c r="CW99" s="969"/>
      <c r="CX99" s="970"/>
      <c r="CY99" s="970"/>
      <c r="CZ99" s="970"/>
      <c r="DA99" s="971"/>
      <c r="DB99" s="969"/>
      <c r="DC99" s="970"/>
      <c r="DD99" s="970"/>
      <c r="DE99" s="970"/>
      <c r="DF99" s="971"/>
      <c r="DG99" s="969"/>
      <c r="DH99" s="970"/>
      <c r="DI99" s="970"/>
      <c r="DJ99" s="970"/>
      <c r="DK99" s="971"/>
      <c r="DL99" s="969"/>
      <c r="DM99" s="970"/>
      <c r="DN99" s="970"/>
      <c r="DO99" s="970"/>
      <c r="DP99" s="971"/>
      <c r="DQ99" s="969"/>
      <c r="DR99" s="970"/>
      <c r="DS99" s="970"/>
      <c r="DT99" s="970"/>
      <c r="DU99" s="971"/>
      <c r="DV99" s="958"/>
      <c r="DW99" s="959"/>
      <c r="DX99" s="959"/>
      <c r="DY99" s="959"/>
      <c r="DZ99" s="960"/>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58"/>
      <c r="BT100" s="959"/>
      <c r="BU100" s="959"/>
      <c r="BV100" s="959"/>
      <c r="BW100" s="959"/>
      <c r="BX100" s="959"/>
      <c r="BY100" s="959"/>
      <c r="BZ100" s="959"/>
      <c r="CA100" s="959"/>
      <c r="CB100" s="959"/>
      <c r="CC100" s="959"/>
      <c r="CD100" s="959"/>
      <c r="CE100" s="959"/>
      <c r="CF100" s="959"/>
      <c r="CG100" s="968"/>
      <c r="CH100" s="969"/>
      <c r="CI100" s="970"/>
      <c r="CJ100" s="970"/>
      <c r="CK100" s="970"/>
      <c r="CL100" s="971"/>
      <c r="CM100" s="969"/>
      <c r="CN100" s="970"/>
      <c r="CO100" s="970"/>
      <c r="CP100" s="970"/>
      <c r="CQ100" s="971"/>
      <c r="CR100" s="969"/>
      <c r="CS100" s="970"/>
      <c r="CT100" s="970"/>
      <c r="CU100" s="970"/>
      <c r="CV100" s="971"/>
      <c r="CW100" s="969"/>
      <c r="CX100" s="970"/>
      <c r="CY100" s="970"/>
      <c r="CZ100" s="970"/>
      <c r="DA100" s="971"/>
      <c r="DB100" s="969"/>
      <c r="DC100" s="970"/>
      <c r="DD100" s="970"/>
      <c r="DE100" s="970"/>
      <c r="DF100" s="971"/>
      <c r="DG100" s="969"/>
      <c r="DH100" s="970"/>
      <c r="DI100" s="970"/>
      <c r="DJ100" s="970"/>
      <c r="DK100" s="971"/>
      <c r="DL100" s="969"/>
      <c r="DM100" s="970"/>
      <c r="DN100" s="970"/>
      <c r="DO100" s="970"/>
      <c r="DP100" s="971"/>
      <c r="DQ100" s="969"/>
      <c r="DR100" s="970"/>
      <c r="DS100" s="970"/>
      <c r="DT100" s="970"/>
      <c r="DU100" s="971"/>
      <c r="DV100" s="958"/>
      <c r="DW100" s="959"/>
      <c r="DX100" s="959"/>
      <c r="DY100" s="959"/>
      <c r="DZ100" s="960"/>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58"/>
      <c r="BT101" s="959"/>
      <c r="BU101" s="959"/>
      <c r="BV101" s="959"/>
      <c r="BW101" s="959"/>
      <c r="BX101" s="959"/>
      <c r="BY101" s="959"/>
      <c r="BZ101" s="959"/>
      <c r="CA101" s="959"/>
      <c r="CB101" s="959"/>
      <c r="CC101" s="959"/>
      <c r="CD101" s="959"/>
      <c r="CE101" s="959"/>
      <c r="CF101" s="959"/>
      <c r="CG101" s="968"/>
      <c r="CH101" s="969"/>
      <c r="CI101" s="970"/>
      <c r="CJ101" s="970"/>
      <c r="CK101" s="970"/>
      <c r="CL101" s="971"/>
      <c r="CM101" s="969"/>
      <c r="CN101" s="970"/>
      <c r="CO101" s="970"/>
      <c r="CP101" s="970"/>
      <c r="CQ101" s="971"/>
      <c r="CR101" s="969"/>
      <c r="CS101" s="970"/>
      <c r="CT101" s="970"/>
      <c r="CU101" s="970"/>
      <c r="CV101" s="971"/>
      <c r="CW101" s="969"/>
      <c r="CX101" s="970"/>
      <c r="CY101" s="970"/>
      <c r="CZ101" s="970"/>
      <c r="DA101" s="971"/>
      <c r="DB101" s="969"/>
      <c r="DC101" s="970"/>
      <c r="DD101" s="970"/>
      <c r="DE101" s="970"/>
      <c r="DF101" s="971"/>
      <c r="DG101" s="969"/>
      <c r="DH101" s="970"/>
      <c r="DI101" s="970"/>
      <c r="DJ101" s="970"/>
      <c r="DK101" s="971"/>
      <c r="DL101" s="969"/>
      <c r="DM101" s="970"/>
      <c r="DN101" s="970"/>
      <c r="DO101" s="970"/>
      <c r="DP101" s="971"/>
      <c r="DQ101" s="969"/>
      <c r="DR101" s="970"/>
      <c r="DS101" s="970"/>
      <c r="DT101" s="970"/>
      <c r="DU101" s="971"/>
      <c r="DV101" s="958"/>
      <c r="DW101" s="959"/>
      <c r="DX101" s="959"/>
      <c r="DY101" s="959"/>
      <c r="DZ101" s="960"/>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950" t="s">
        <v>401</v>
      </c>
      <c r="BS102" s="951"/>
      <c r="BT102" s="951"/>
      <c r="BU102" s="951"/>
      <c r="BV102" s="951"/>
      <c r="BW102" s="951"/>
      <c r="BX102" s="951"/>
      <c r="BY102" s="951"/>
      <c r="BZ102" s="951"/>
      <c r="CA102" s="951"/>
      <c r="CB102" s="951"/>
      <c r="CC102" s="951"/>
      <c r="CD102" s="951"/>
      <c r="CE102" s="951"/>
      <c r="CF102" s="951"/>
      <c r="CG102" s="961"/>
      <c r="CH102" s="962"/>
      <c r="CI102" s="963"/>
      <c r="CJ102" s="963"/>
      <c r="CK102" s="963"/>
      <c r="CL102" s="964"/>
      <c r="CM102" s="962"/>
      <c r="CN102" s="963"/>
      <c r="CO102" s="963"/>
      <c r="CP102" s="963"/>
      <c r="CQ102" s="964"/>
      <c r="CR102" s="965">
        <v>50</v>
      </c>
      <c r="CS102" s="966"/>
      <c r="CT102" s="966"/>
      <c r="CU102" s="966"/>
      <c r="CV102" s="967"/>
      <c r="CW102" s="965"/>
      <c r="CX102" s="966"/>
      <c r="CY102" s="966"/>
      <c r="CZ102" s="966"/>
      <c r="DA102" s="967"/>
      <c r="DB102" s="965"/>
      <c r="DC102" s="966"/>
      <c r="DD102" s="966"/>
      <c r="DE102" s="966"/>
      <c r="DF102" s="967"/>
      <c r="DG102" s="965"/>
      <c r="DH102" s="966"/>
      <c r="DI102" s="966"/>
      <c r="DJ102" s="966"/>
      <c r="DK102" s="967"/>
      <c r="DL102" s="965"/>
      <c r="DM102" s="966"/>
      <c r="DN102" s="966"/>
      <c r="DO102" s="966"/>
      <c r="DP102" s="967"/>
      <c r="DQ102" s="965"/>
      <c r="DR102" s="966"/>
      <c r="DS102" s="966"/>
      <c r="DT102" s="966"/>
      <c r="DU102" s="967"/>
      <c r="DV102" s="950"/>
      <c r="DW102" s="951"/>
      <c r="DX102" s="951"/>
      <c r="DY102" s="951"/>
      <c r="DZ102" s="952"/>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53" t="s">
        <v>402</v>
      </c>
      <c r="BR103" s="953"/>
      <c r="BS103" s="953"/>
      <c r="BT103" s="953"/>
      <c r="BU103" s="953"/>
      <c r="BV103" s="953"/>
      <c r="BW103" s="953"/>
      <c r="BX103" s="953"/>
      <c r="BY103" s="953"/>
      <c r="BZ103" s="953"/>
      <c r="CA103" s="953"/>
      <c r="CB103" s="953"/>
      <c r="CC103" s="953"/>
      <c r="CD103" s="953"/>
      <c r="CE103" s="953"/>
      <c r="CF103" s="953"/>
      <c r="CG103" s="953"/>
      <c r="CH103" s="953"/>
      <c r="CI103" s="953"/>
      <c r="CJ103" s="953"/>
      <c r="CK103" s="953"/>
      <c r="CL103" s="953"/>
      <c r="CM103" s="953"/>
      <c r="CN103" s="953"/>
      <c r="CO103" s="953"/>
      <c r="CP103" s="953"/>
      <c r="CQ103" s="953"/>
      <c r="CR103" s="953"/>
      <c r="CS103" s="953"/>
      <c r="CT103" s="953"/>
      <c r="CU103" s="953"/>
      <c r="CV103" s="953"/>
      <c r="CW103" s="953"/>
      <c r="CX103" s="953"/>
      <c r="CY103" s="953"/>
      <c r="CZ103" s="953"/>
      <c r="DA103" s="953"/>
      <c r="DB103" s="953"/>
      <c r="DC103" s="953"/>
      <c r="DD103" s="953"/>
      <c r="DE103" s="953"/>
      <c r="DF103" s="953"/>
      <c r="DG103" s="953"/>
      <c r="DH103" s="953"/>
      <c r="DI103" s="953"/>
      <c r="DJ103" s="953"/>
      <c r="DK103" s="953"/>
      <c r="DL103" s="953"/>
      <c r="DM103" s="953"/>
      <c r="DN103" s="953"/>
      <c r="DO103" s="953"/>
      <c r="DP103" s="953"/>
      <c r="DQ103" s="953"/>
      <c r="DR103" s="953"/>
      <c r="DS103" s="953"/>
      <c r="DT103" s="953"/>
      <c r="DU103" s="953"/>
      <c r="DV103" s="953"/>
      <c r="DW103" s="953"/>
      <c r="DX103" s="953"/>
      <c r="DY103" s="953"/>
      <c r="DZ103" s="953"/>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54" t="s">
        <v>403</v>
      </c>
      <c r="BR104" s="954"/>
      <c r="BS104" s="954"/>
      <c r="BT104" s="954"/>
      <c r="BU104" s="954"/>
      <c r="BV104" s="954"/>
      <c r="BW104" s="954"/>
      <c r="BX104" s="954"/>
      <c r="BY104" s="954"/>
      <c r="BZ104" s="954"/>
      <c r="CA104" s="954"/>
      <c r="CB104" s="954"/>
      <c r="CC104" s="954"/>
      <c r="CD104" s="954"/>
      <c r="CE104" s="954"/>
      <c r="CF104" s="954"/>
      <c r="CG104" s="954"/>
      <c r="CH104" s="954"/>
      <c r="CI104" s="954"/>
      <c r="CJ104" s="954"/>
      <c r="CK104" s="954"/>
      <c r="CL104" s="954"/>
      <c r="CM104" s="954"/>
      <c r="CN104" s="954"/>
      <c r="CO104" s="954"/>
      <c r="CP104" s="954"/>
      <c r="CQ104" s="954"/>
      <c r="CR104" s="954"/>
      <c r="CS104" s="954"/>
      <c r="CT104" s="954"/>
      <c r="CU104" s="954"/>
      <c r="CV104" s="954"/>
      <c r="CW104" s="954"/>
      <c r="CX104" s="954"/>
      <c r="CY104" s="954"/>
      <c r="CZ104" s="954"/>
      <c r="DA104" s="954"/>
      <c r="DB104" s="954"/>
      <c r="DC104" s="954"/>
      <c r="DD104" s="954"/>
      <c r="DE104" s="954"/>
      <c r="DF104" s="954"/>
      <c r="DG104" s="954"/>
      <c r="DH104" s="954"/>
      <c r="DI104" s="954"/>
      <c r="DJ104" s="954"/>
      <c r="DK104" s="954"/>
      <c r="DL104" s="954"/>
      <c r="DM104" s="954"/>
      <c r="DN104" s="954"/>
      <c r="DO104" s="954"/>
      <c r="DP104" s="954"/>
      <c r="DQ104" s="954"/>
      <c r="DR104" s="954"/>
      <c r="DS104" s="954"/>
      <c r="DT104" s="954"/>
      <c r="DU104" s="954"/>
      <c r="DV104" s="954"/>
      <c r="DW104" s="954"/>
      <c r="DX104" s="954"/>
      <c r="DY104" s="954"/>
      <c r="DZ104" s="954"/>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55" t="s">
        <v>406</v>
      </c>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6"/>
      <c r="X108" s="956"/>
      <c r="Y108" s="956"/>
      <c r="Z108" s="956"/>
      <c r="AA108" s="956"/>
      <c r="AB108" s="956"/>
      <c r="AC108" s="956"/>
      <c r="AD108" s="956"/>
      <c r="AE108" s="956"/>
      <c r="AF108" s="956"/>
      <c r="AG108" s="956"/>
      <c r="AH108" s="956"/>
      <c r="AI108" s="956"/>
      <c r="AJ108" s="956"/>
      <c r="AK108" s="956"/>
      <c r="AL108" s="956"/>
      <c r="AM108" s="956"/>
      <c r="AN108" s="956"/>
      <c r="AO108" s="956"/>
      <c r="AP108" s="956"/>
      <c r="AQ108" s="956"/>
      <c r="AR108" s="956"/>
      <c r="AS108" s="956"/>
      <c r="AT108" s="957"/>
      <c r="AU108" s="955" t="s">
        <v>407</v>
      </c>
      <c r="AV108" s="956"/>
      <c r="AW108" s="956"/>
      <c r="AX108" s="956"/>
      <c r="AY108" s="956"/>
      <c r="AZ108" s="956"/>
      <c r="BA108" s="956"/>
      <c r="BB108" s="956"/>
      <c r="BC108" s="956"/>
      <c r="BD108" s="956"/>
      <c r="BE108" s="956"/>
      <c r="BF108" s="956"/>
      <c r="BG108" s="956"/>
      <c r="BH108" s="956"/>
      <c r="BI108" s="956"/>
      <c r="BJ108" s="956"/>
      <c r="BK108" s="956"/>
      <c r="BL108" s="956"/>
      <c r="BM108" s="956"/>
      <c r="BN108" s="956"/>
      <c r="BO108" s="956"/>
      <c r="BP108" s="956"/>
      <c r="BQ108" s="956"/>
      <c r="BR108" s="956"/>
      <c r="BS108" s="956"/>
      <c r="BT108" s="956"/>
      <c r="BU108" s="956"/>
      <c r="BV108" s="956"/>
      <c r="BW108" s="956"/>
      <c r="BX108" s="956"/>
      <c r="BY108" s="956"/>
      <c r="BZ108" s="956"/>
      <c r="CA108" s="956"/>
      <c r="CB108" s="956"/>
      <c r="CC108" s="956"/>
      <c r="CD108" s="956"/>
      <c r="CE108" s="956"/>
      <c r="CF108" s="956"/>
      <c r="CG108" s="956"/>
      <c r="CH108" s="956"/>
      <c r="CI108" s="956"/>
      <c r="CJ108" s="956"/>
      <c r="CK108" s="956"/>
      <c r="CL108" s="956"/>
      <c r="CM108" s="956"/>
      <c r="CN108" s="956"/>
      <c r="CO108" s="956"/>
      <c r="CP108" s="956"/>
      <c r="CQ108" s="956"/>
      <c r="CR108" s="956"/>
      <c r="CS108" s="956"/>
      <c r="CT108" s="956"/>
      <c r="CU108" s="956"/>
      <c r="CV108" s="956"/>
      <c r="CW108" s="956"/>
      <c r="CX108" s="956"/>
      <c r="CY108" s="956"/>
      <c r="CZ108" s="956"/>
      <c r="DA108" s="956"/>
      <c r="DB108" s="956"/>
      <c r="DC108" s="956"/>
      <c r="DD108" s="956"/>
      <c r="DE108" s="956"/>
      <c r="DF108" s="956"/>
      <c r="DG108" s="956"/>
      <c r="DH108" s="956"/>
      <c r="DI108" s="956"/>
      <c r="DJ108" s="956"/>
      <c r="DK108" s="956"/>
      <c r="DL108" s="956"/>
      <c r="DM108" s="956"/>
      <c r="DN108" s="956"/>
      <c r="DO108" s="956"/>
      <c r="DP108" s="956"/>
      <c r="DQ108" s="956"/>
      <c r="DR108" s="956"/>
      <c r="DS108" s="956"/>
      <c r="DT108" s="956"/>
      <c r="DU108" s="956"/>
      <c r="DV108" s="956"/>
      <c r="DW108" s="956"/>
      <c r="DX108" s="956"/>
      <c r="DY108" s="956"/>
      <c r="DZ108" s="957"/>
    </row>
    <row r="109" spans="1:131" s="212" customFormat="1" ht="26.25" customHeight="1" x14ac:dyDescent="0.15">
      <c r="A109" s="908" t="s">
        <v>408</v>
      </c>
      <c r="B109" s="909"/>
      <c r="C109" s="909"/>
      <c r="D109" s="909"/>
      <c r="E109" s="909"/>
      <c r="F109" s="909"/>
      <c r="G109" s="909"/>
      <c r="H109" s="909"/>
      <c r="I109" s="909"/>
      <c r="J109" s="909"/>
      <c r="K109" s="909"/>
      <c r="L109" s="909"/>
      <c r="M109" s="909"/>
      <c r="N109" s="909"/>
      <c r="O109" s="909"/>
      <c r="P109" s="909"/>
      <c r="Q109" s="909"/>
      <c r="R109" s="909"/>
      <c r="S109" s="909"/>
      <c r="T109" s="909"/>
      <c r="U109" s="909"/>
      <c r="V109" s="909"/>
      <c r="W109" s="909"/>
      <c r="X109" s="909"/>
      <c r="Y109" s="909"/>
      <c r="Z109" s="910"/>
      <c r="AA109" s="911" t="s">
        <v>409</v>
      </c>
      <c r="AB109" s="909"/>
      <c r="AC109" s="909"/>
      <c r="AD109" s="909"/>
      <c r="AE109" s="910"/>
      <c r="AF109" s="911" t="s">
        <v>410</v>
      </c>
      <c r="AG109" s="909"/>
      <c r="AH109" s="909"/>
      <c r="AI109" s="909"/>
      <c r="AJ109" s="910"/>
      <c r="AK109" s="911" t="s">
        <v>294</v>
      </c>
      <c r="AL109" s="909"/>
      <c r="AM109" s="909"/>
      <c r="AN109" s="909"/>
      <c r="AO109" s="910"/>
      <c r="AP109" s="911" t="s">
        <v>411</v>
      </c>
      <c r="AQ109" s="909"/>
      <c r="AR109" s="909"/>
      <c r="AS109" s="909"/>
      <c r="AT109" s="942"/>
      <c r="AU109" s="908" t="s">
        <v>408</v>
      </c>
      <c r="AV109" s="909"/>
      <c r="AW109" s="909"/>
      <c r="AX109" s="909"/>
      <c r="AY109" s="909"/>
      <c r="AZ109" s="909"/>
      <c r="BA109" s="909"/>
      <c r="BB109" s="909"/>
      <c r="BC109" s="909"/>
      <c r="BD109" s="909"/>
      <c r="BE109" s="909"/>
      <c r="BF109" s="909"/>
      <c r="BG109" s="909"/>
      <c r="BH109" s="909"/>
      <c r="BI109" s="909"/>
      <c r="BJ109" s="909"/>
      <c r="BK109" s="909"/>
      <c r="BL109" s="909"/>
      <c r="BM109" s="909"/>
      <c r="BN109" s="909"/>
      <c r="BO109" s="909"/>
      <c r="BP109" s="910"/>
      <c r="BQ109" s="911" t="s">
        <v>409</v>
      </c>
      <c r="BR109" s="909"/>
      <c r="BS109" s="909"/>
      <c r="BT109" s="909"/>
      <c r="BU109" s="910"/>
      <c r="BV109" s="911" t="s">
        <v>410</v>
      </c>
      <c r="BW109" s="909"/>
      <c r="BX109" s="909"/>
      <c r="BY109" s="909"/>
      <c r="BZ109" s="910"/>
      <c r="CA109" s="911" t="s">
        <v>294</v>
      </c>
      <c r="CB109" s="909"/>
      <c r="CC109" s="909"/>
      <c r="CD109" s="909"/>
      <c r="CE109" s="910"/>
      <c r="CF109" s="949" t="s">
        <v>411</v>
      </c>
      <c r="CG109" s="949"/>
      <c r="CH109" s="949"/>
      <c r="CI109" s="949"/>
      <c r="CJ109" s="949"/>
      <c r="CK109" s="911" t="s">
        <v>412</v>
      </c>
      <c r="CL109" s="909"/>
      <c r="CM109" s="909"/>
      <c r="CN109" s="909"/>
      <c r="CO109" s="909"/>
      <c r="CP109" s="909"/>
      <c r="CQ109" s="909"/>
      <c r="CR109" s="909"/>
      <c r="CS109" s="909"/>
      <c r="CT109" s="909"/>
      <c r="CU109" s="909"/>
      <c r="CV109" s="909"/>
      <c r="CW109" s="909"/>
      <c r="CX109" s="909"/>
      <c r="CY109" s="909"/>
      <c r="CZ109" s="909"/>
      <c r="DA109" s="909"/>
      <c r="DB109" s="909"/>
      <c r="DC109" s="909"/>
      <c r="DD109" s="909"/>
      <c r="DE109" s="909"/>
      <c r="DF109" s="910"/>
      <c r="DG109" s="911" t="s">
        <v>409</v>
      </c>
      <c r="DH109" s="909"/>
      <c r="DI109" s="909"/>
      <c r="DJ109" s="909"/>
      <c r="DK109" s="910"/>
      <c r="DL109" s="911" t="s">
        <v>410</v>
      </c>
      <c r="DM109" s="909"/>
      <c r="DN109" s="909"/>
      <c r="DO109" s="909"/>
      <c r="DP109" s="910"/>
      <c r="DQ109" s="911" t="s">
        <v>294</v>
      </c>
      <c r="DR109" s="909"/>
      <c r="DS109" s="909"/>
      <c r="DT109" s="909"/>
      <c r="DU109" s="910"/>
      <c r="DV109" s="911" t="s">
        <v>411</v>
      </c>
      <c r="DW109" s="909"/>
      <c r="DX109" s="909"/>
      <c r="DY109" s="909"/>
      <c r="DZ109" s="942"/>
    </row>
    <row r="110" spans="1:131" s="212" customFormat="1" ht="26.25" customHeight="1" x14ac:dyDescent="0.15">
      <c r="A110" s="820" t="s">
        <v>413</v>
      </c>
      <c r="B110" s="821"/>
      <c r="C110" s="821"/>
      <c r="D110" s="821"/>
      <c r="E110" s="821"/>
      <c r="F110" s="821"/>
      <c r="G110" s="821"/>
      <c r="H110" s="821"/>
      <c r="I110" s="821"/>
      <c r="J110" s="821"/>
      <c r="K110" s="821"/>
      <c r="L110" s="821"/>
      <c r="M110" s="821"/>
      <c r="N110" s="821"/>
      <c r="O110" s="821"/>
      <c r="P110" s="821"/>
      <c r="Q110" s="821"/>
      <c r="R110" s="821"/>
      <c r="S110" s="821"/>
      <c r="T110" s="821"/>
      <c r="U110" s="821"/>
      <c r="V110" s="821"/>
      <c r="W110" s="821"/>
      <c r="X110" s="821"/>
      <c r="Y110" s="821"/>
      <c r="Z110" s="822"/>
      <c r="AA110" s="901">
        <v>339447</v>
      </c>
      <c r="AB110" s="902"/>
      <c r="AC110" s="902"/>
      <c r="AD110" s="902"/>
      <c r="AE110" s="903"/>
      <c r="AF110" s="904">
        <v>349252</v>
      </c>
      <c r="AG110" s="902"/>
      <c r="AH110" s="902"/>
      <c r="AI110" s="902"/>
      <c r="AJ110" s="903"/>
      <c r="AK110" s="904">
        <v>359656</v>
      </c>
      <c r="AL110" s="902"/>
      <c r="AM110" s="902"/>
      <c r="AN110" s="902"/>
      <c r="AO110" s="903"/>
      <c r="AP110" s="905">
        <v>13</v>
      </c>
      <c r="AQ110" s="906"/>
      <c r="AR110" s="906"/>
      <c r="AS110" s="906"/>
      <c r="AT110" s="907"/>
      <c r="AU110" s="943" t="s">
        <v>69</v>
      </c>
      <c r="AV110" s="944"/>
      <c r="AW110" s="944"/>
      <c r="AX110" s="944"/>
      <c r="AY110" s="944"/>
      <c r="AZ110" s="873" t="s">
        <v>414</v>
      </c>
      <c r="BA110" s="821"/>
      <c r="BB110" s="821"/>
      <c r="BC110" s="821"/>
      <c r="BD110" s="821"/>
      <c r="BE110" s="821"/>
      <c r="BF110" s="821"/>
      <c r="BG110" s="821"/>
      <c r="BH110" s="821"/>
      <c r="BI110" s="821"/>
      <c r="BJ110" s="821"/>
      <c r="BK110" s="821"/>
      <c r="BL110" s="821"/>
      <c r="BM110" s="821"/>
      <c r="BN110" s="821"/>
      <c r="BO110" s="821"/>
      <c r="BP110" s="822"/>
      <c r="BQ110" s="874">
        <v>3092572</v>
      </c>
      <c r="BR110" s="855"/>
      <c r="BS110" s="855"/>
      <c r="BT110" s="855"/>
      <c r="BU110" s="855"/>
      <c r="BV110" s="855">
        <v>3349370</v>
      </c>
      <c r="BW110" s="855"/>
      <c r="BX110" s="855"/>
      <c r="BY110" s="855"/>
      <c r="BZ110" s="855"/>
      <c r="CA110" s="855">
        <v>3670799</v>
      </c>
      <c r="CB110" s="855"/>
      <c r="CC110" s="855"/>
      <c r="CD110" s="855"/>
      <c r="CE110" s="855"/>
      <c r="CF110" s="879">
        <v>132.6</v>
      </c>
      <c r="CG110" s="880"/>
      <c r="CH110" s="880"/>
      <c r="CI110" s="880"/>
      <c r="CJ110" s="880"/>
      <c r="CK110" s="939" t="s">
        <v>415</v>
      </c>
      <c r="CL110" s="832"/>
      <c r="CM110" s="873" t="s">
        <v>416</v>
      </c>
      <c r="CN110" s="821"/>
      <c r="CO110" s="821"/>
      <c r="CP110" s="821"/>
      <c r="CQ110" s="821"/>
      <c r="CR110" s="821"/>
      <c r="CS110" s="821"/>
      <c r="CT110" s="821"/>
      <c r="CU110" s="821"/>
      <c r="CV110" s="821"/>
      <c r="CW110" s="821"/>
      <c r="CX110" s="821"/>
      <c r="CY110" s="821"/>
      <c r="CZ110" s="821"/>
      <c r="DA110" s="821"/>
      <c r="DB110" s="821"/>
      <c r="DC110" s="821"/>
      <c r="DD110" s="821"/>
      <c r="DE110" s="821"/>
      <c r="DF110" s="822"/>
      <c r="DG110" s="874" t="s">
        <v>122</v>
      </c>
      <c r="DH110" s="855"/>
      <c r="DI110" s="855"/>
      <c r="DJ110" s="855"/>
      <c r="DK110" s="855"/>
      <c r="DL110" s="855" t="s">
        <v>122</v>
      </c>
      <c r="DM110" s="855"/>
      <c r="DN110" s="855"/>
      <c r="DO110" s="855"/>
      <c r="DP110" s="855"/>
      <c r="DQ110" s="855" t="s">
        <v>122</v>
      </c>
      <c r="DR110" s="855"/>
      <c r="DS110" s="855"/>
      <c r="DT110" s="855"/>
      <c r="DU110" s="855"/>
      <c r="DV110" s="856" t="s">
        <v>122</v>
      </c>
      <c r="DW110" s="856"/>
      <c r="DX110" s="856"/>
      <c r="DY110" s="856"/>
      <c r="DZ110" s="857"/>
    </row>
    <row r="111" spans="1:131" s="212" customFormat="1" ht="26.25" customHeight="1" x14ac:dyDescent="0.15">
      <c r="A111" s="787" t="s">
        <v>417</v>
      </c>
      <c r="B111" s="788"/>
      <c r="C111" s="788"/>
      <c r="D111" s="788"/>
      <c r="E111" s="788"/>
      <c r="F111" s="788"/>
      <c r="G111" s="788"/>
      <c r="H111" s="788"/>
      <c r="I111" s="788"/>
      <c r="J111" s="788"/>
      <c r="K111" s="788"/>
      <c r="L111" s="788"/>
      <c r="M111" s="788"/>
      <c r="N111" s="788"/>
      <c r="O111" s="788"/>
      <c r="P111" s="788"/>
      <c r="Q111" s="788"/>
      <c r="R111" s="788"/>
      <c r="S111" s="788"/>
      <c r="T111" s="788"/>
      <c r="U111" s="788"/>
      <c r="V111" s="788"/>
      <c r="W111" s="788"/>
      <c r="X111" s="788"/>
      <c r="Y111" s="788"/>
      <c r="Z111" s="938"/>
      <c r="AA111" s="931" t="s">
        <v>122</v>
      </c>
      <c r="AB111" s="932"/>
      <c r="AC111" s="932"/>
      <c r="AD111" s="932"/>
      <c r="AE111" s="933"/>
      <c r="AF111" s="934" t="s">
        <v>122</v>
      </c>
      <c r="AG111" s="932"/>
      <c r="AH111" s="932"/>
      <c r="AI111" s="932"/>
      <c r="AJ111" s="933"/>
      <c r="AK111" s="934" t="s">
        <v>122</v>
      </c>
      <c r="AL111" s="932"/>
      <c r="AM111" s="932"/>
      <c r="AN111" s="932"/>
      <c r="AO111" s="933"/>
      <c r="AP111" s="935" t="s">
        <v>122</v>
      </c>
      <c r="AQ111" s="936"/>
      <c r="AR111" s="936"/>
      <c r="AS111" s="936"/>
      <c r="AT111" s="937"/>
      <c r="AU111" s="945"/>
      <c r="AV111" s="946"/>
      <c r="AW111" s="946"/>
      <c r="AX111" s="946"/>
      <c r="AY111" s="946"/>
      <c r="AZ111" s="828" t="s">
        <v>418</v>
      </c>
      <c r="BA111" s="765"/>
      <c r="BB111" s="765"/>
      <c r="BC111" s="765"/>
      <c r="BD111" s="765"/>
      <c r="BE111" s="765"/>
      <c r="BF111" s="765"/>
      <c r="BG111" s="765"/>
      <c r="BH111" s="765"/>
      <c r="BI111" s="765"/>
      <c r="BJ111" s="765"/>
      <c r="BK111" s="765"/>
      <c r="BL111" s="765"/>
      <c r="BM111" s="765"/>
      <c r="BN111" s="765"/>
      <c r="BO111" s="765"/>
      <c r="BP111" s="766"/>
      <c r="BQ111" s="829" t="s">
        <v>122</v>
      </c>
      <c r="BR111" s="830"/>
      <c r="BS111" s="830"/>
      <c r="BT111" s="830"/>
      <c r="BU111" s="830"/>
      <c r="BV111" s="830" t="s">
        <v>122</v>
      </c>
      <c r="BW111" s="830"/>
      <c r="BX111" s="830"/>
      <c r="BY111" s="830"/>
      <c r="BZ111" s="830"/>
      <c r="CA111" s="830" t="s">
        <v>122</v>
      </c>
      <c r="CB111" s="830"/>
      <c r="CC111" s="830"/>
      <c r="CD111" s="830"/>
      <c r="CE111" s="830"/>
      <c r="CF111" s="888" t="s">
        <v>122</v>
      </c>
      <c r="CG111" s="889"/>
      <c r="CH111" s="889"/>
      <c r="CI111" s="889"/>
      <c r="CJ111" s="889"/>
      <c r="CK111" s="940"/>
      <c r="CL111" s="834"/>
      <c r="CM111" s="828" t="s">
        <v>419</v>
      </c>
      <c r="CN111" s="765"/>
      <c r="CO111" s="765"/>
      <c r="CP111" s="765"/>
      <c r="CQ111" s="765"/>
      <c r="CR111" s="765"/>
      <c r="CS111" s="765"/>
      <c r="CT111" s="765"/>
      <c r="CU111" s="765"/>
      <c r="CV111" s="765"/>
      <c r="CW111" s="765"/>
      <c r="CX111" s="765"/>
      <c r="CY111" s="765"/>
      <c r="CZ111" s="765"/>
      <c r="DA111" s="765"/>
      <c r="DB111" s="765"/>
      <c r="DC111" s="765"/>
      <c r="DD111" s="765"/>
      <c r="DE111" s="765"/>
      <c r="DF111" s="766"/>
      <c r="DG111" s="829" t="s">
        <v>122</v>
      </c>
      <c r="DH111" s="830"/>
      <c r="DI111" s="830"/>
      <c r="DJ111" s="830"/>
      <c r="DK111" s="830"/>
      <c r="DL111" s="830" t="s">
        <v>122</v>
      </c>
      <c r="DM111" s="830"/>
      <c r="DN111" s="830"/>
      <c r="DO111" s="830"/>
      <c r="DP111" s="830"/>
      <c r="DQ111" s="830" t="s">
        <v>122</v>
      </c>
      <c r="DR111" s="830"/>
      <c r="DS111" s="830"/>
      <c r="DT111" s="830"/>
      <c r="DU111" s="830"/>
      <c r="DV111" s="807" t="s">
        <v>122</v>
      </c>
      <c r="DW111" s="807"/>
      <c r="DX111" s="807"/>
      <c r="DY111" s="807"/>
      <c r="DZ111" s="808"/>
    </row>
    <row r="112" spans="1:131" s="212" customFormat="1" ht="26.25" customHeight="1" x14ac:dyDescent="0.15">
      <c r="A112" s="925" t="s">
        <v>420</v>
      </c>
      <c r="B112" s="926"/>
      <c r="C112" s="765" t="s">
        <v>421</v>
      </c>
      <c r="D112" s="765"/>
      <c r="E112" s="765"/>
      <c r="F112" s="765"/>
      <c r="G112" s="765"/>
      <c r="H112" s="765"/>
      <c r="I112" s="765"/>
      <c r="J112" s="765"/>
      <c r="K112" s="765"/>
      <c r="L112" s="765"/>
      <c r="M112" s="765"/>
      <c r="N112" s="765"/>
      <c r="O112" s="765"/>
      <c r="P112" s="765"/>
      <c r="Q112" s="765"/>
      <c r="R112" s="765"/>
      <c r="S112" s="765"/>
      <c r="T112" s="765"/>
      <c r="U112" s="765"/>
      <c r="V112" s="765"/>
      <c r="W112" s="765"/>
      <c r="X112" s="765"/>
      <c r="Y112" s="765"/>
      <c r="Z112" s="766"/>
      <c r="AA112" s="792" t="s">
        <v>122</v>
      </c>
      <c r="AB112" s="793"/>
      <c r="AC112" s="793"/>
      <c r="AD112" s="793"/>
      <c r="AE112" s="794"/>
      <c r="AF112" s="795" t="s">
        <v>122</v>
      </c>
      <c r="AG112" s="793"/>
      <c r="AH112" s="793"/>
      <c r="AI112" s="793"/>
      <c r="AJ112" s="794"/>
      <c r="AK112" s="795" t="s">
        <v>122</v>
      </c>
      <c r="AL112" s="793"/>
      <c r="AM112" s="793"/>
      <c r="AN112" s="793"/>
      <c r="AO112" s="794"/>
      <c r="AP112" s="837" t="s">
        <v>122</v>
      </c>
      <c r="AQ112" s="838"/>
      <c r="AR112" s="838"/>
      <c r="AS112" s="838"/>
      <c r="AT112" s="839"/>
      <c r="AU112" s="945"/>
      <c r="AV112" s="946"/>
      <c r="AW112" s="946"/>
      <c r="AX112" s="946"/>
      <c r="AY112" s="946"/>
      <c r="AZ112" s="828" t="s">
        <v>422</v>
      </c>
      <c r="BA112" s="765"/>
      <c r="BB112" s="765"/>
      <c r="BC112" s="765"/>
      <c r="BD112" s="765"/>
      <c r="BE112" s="765"/>
      <c r="BF112" s="765"/>
      <c r="BG112" s="765"/>
      <c r="BH112" s="765"/>
      <c r="BI112" s="765"/>
      <c r="BJ112" s="765"/>
      <c r="BK112" s="765"/>
      <c r="BL112" s="765"/>
      <c r="BM112" s="765"/>
      <c r="BN112" s="765"/>
      <c r="BO112" s="765"/>
      <c r="BP112" s="766"/>
      <c r="BQ112" s="829">
        <v>861059</v>
      </c>
      <c r="BR112" s="830"/>
      <c r="BS112" s="830"/>
      <c r="BT112" s="830"/>
      <c r="BU112" s="830"/>
      <c r="BV112" s="830">
        <v>661745</v>
      </c>
      <c r="BW112" s="830"/>
      <c r="BX112" s="830"/>
      <c r="BY112" s="830"/>
      <c r="BZ112" s="830"/>
      <c r="CA112" s="830">
        <v>617375</v>
      </c>
      <c r="CB112" s="830"/>
      <c r="CC112" s="830"/>
      <c r="CD112" s="830"/>
      <c r="CE112" s="830"/>
      <c r="CF112" s="888">
        <v>22.3</v>
      </c>
      <c r="CG112" s="889"/>
      <c r="CH112" s="889"/>
      <c r="CI112" s="889"/>
      <c r="CJ112" s="889"/>
      <c r="CK112" s="940"/>
      <c r="CL112" s="834"/>
      <c r="CM112" s="828" t="s">
        <v>423</v>
      </c>
      <c r="CN112" s="765"/>
      <c r="CO112" s="765"/>
      <c r="CP112" s="765"/>
      <c r="CQ112" s="765"/>
      <c r="CR112" s="765"/>
      <c r="CS112" s="765"/>
      <c r="CT112" s="765"/>
      <c r="CU112" s="765"/>
      <c r="CV112" s="765"/>
      <c r="CW112" s="765"/>
      <c r="CX112" s="765"/>
      <c r="CY112" s="765"/>
      <c r="CZ112" s="765"/>
      <c r="DA112" s="765"/>
      <c r="DB112" s="765"/>
      <c r="DC112" s="765"/>
      <c r="DD112" s="765"/>
      <c r="DE112" s="765"/>
      <c r="DF112" s="766"/>
      <c r="DG112" s="829" t="s">
        <v>122</v>
      </c>
      <c r="DH112" s="830"/>
      <c r="DI112" s="830"/>
      <c r="DJ112" s="830"/>
      <c r="DK112" s="830"/>
      <c r="DL112" s="830" t="s">
        <v>122</v>
      </c>
      <c r="DM112" s="830"/>
      <c r="DN112" s="830"/>
      <c r="DO112" s="830"/>
      <c r="DP112" s="830"/>
      <c r="DQ112" s="830" t="s">
        <v>122</v>
      </c>
      <c r="DR112" s="830"/>
      <c r="DS112" s="830"/>
      <c r="DT112" s="830"/>
      <c r="DU112" s="830"/>
      <c r="DV112" s="807" t="s">
        <v>122</v>
      </c>
      <c r="DW112" s="807"/>
      <c r="DX112" s="807"/>
      <c r="DY112" s="807"/>
      <c r="DZ112" s="808"/>
    </row>
    <row r="113" spans="1:130" s="212" customFormat="1" ht="26.25" customHeight="1" x14ac:dyDescent="0.15">
      <c r="A113" s="927"/>
      <c r="B113" s="928"/>
      <c r="C113" s="765" t="s">
        <v>424</v>
      </c>
      <c r="D113" s="765"/>
      <c r="E113" s="765"/>
      <c r="F113" s="765"/>
      <c r="G113" s="765"/>
      <c r="H113" s="765"/>
      <c r="I113" s="765"/>
      <c r="J113" s="765"/>
      <c r="K113" s="765"/>
      <c r="L113" s="765"/>
      <c r="M113" s="765"/>
      <c r="N113" s="765"/>
      <c r="O113" s="765"/>
      <c r="P113" s="765"/>
      <c r="Q113" s="765"/>
      <c r="R113" s="765"/>
      <c r="S113" s="765"/>
      <c r="T113" s="765"/>
      <c r="U113" s="765"/>
      <c r="V113" s="765"/>
      <c r="W113" s="765"/>
      <c r="X113" s="765"/>
      <c r="Y113" s="765"/>
      <c r="Z113" s="766"/>
      <c r="AA113" s="931">
        <v>241326</v>
      </c>
      <c r="AB113" s="932"/>
      <c r="AC113" s="932"/>
      <c r="AD113" s="932"/>
      <c r="AE113" s="933"/>
      <c r="AF113" s="934">
        <v>207057</v>
      </c>
      <c r="AG113" s="932"/>
      <c r="AH113" s="932"/>
      <c r="AI113" s="932"/>
      <c r="AJ113" s="933"/>
      <c r="AK113" s="934">
        <v>184972</v>
      </c>
      <c r="AL113" s="932"/>
      <c r="AM113" s="932"/>
      <c r="AN113" s="932"/>
      <c r="AO113" s="933"/>
      <c r="AP113" s="935">
        <v>6.7</v>
      </c>
      <c r="AQ113" s="936"/>
      <c r="AR113" s="936"/>
      <c r="AS113" s="936"/>
      <c r="AT113" s="937"/>
      <c r="AU113" s="945"/>
      <c r="AV113" s="946"/>
      <c r="AW113" s="946"/>
      <c r="AX113" s="946"/>
      <c r="AY113" s="946"/>
      <c r="AZ113" s="828" t="s">
        <v>425</v>
      </c>
      <c r="BA113" s="765"/>
      <c r="BB113" s="765"/>
      <c r="BC113" s="765"/>
      <c r="BD113" s="765"/>
      <c r="BE113" s="765"/>
      <c r="BF113" s="765"/>
      <c r="BG113" s="765"/>
      <c r="BH113" s="765"/>
      <c r="BI113" s="765"/>
      <c r="BJ113" s="765"/>
      <c r="BK113" s="765"/>
      <c r="BL113" s="765"/>
      <c r="BM113" s="765"/>
      <c r="BN113" s="765"/>
      <c r="BO113" s="765"/>
      <c r="BP113" s="766"/>
      <c r="BQ113" s="829">
        <v>548976</v>
      </c>
      <c r="BR113" s="830"/>
      <c r="BS113" s="830"/>
      <c r="BT113" s="830"/>
      <c r="BU113" s="830"/>
      <c r="BV113" s="830">
        <v>482921</v>
      </c>
      <c r="BW113" s="830"/>
      <c r="BX113" s="830"/>
      <c r="BY113" s="830"/>
      <c r="BZ113" s="830"/>
      <c r="CA113" s="830">
        <v>415734</v>
      </c>
      <c r="CB113" s="830"/>
      <c r="CC113" s="830"/>
      <c r="CD113" s="830"/>
      <c r="CE113" s="830"/>
      <c r="CF113" s="888">
        <v>15</v>
      </c>
      <c r="CG113" s="889"/>
      <c r="CH113" s="889"/>
      <c r="CI113" s="889"/>
      <c r="CJ113" s="889"/>
      <c r="CK113" s="940"/>
      <c r="CL113" s="834"/>
      <c r="CM113" s="828" t="s">
        <v>426</v>
      </c>
      <c r="CN113" s="765"/>
      <c r="CO113" s="765"/>
      <c r="CP113" s="765"/>
      <c r="CQ113" s="765"/>
      <c r="CR113" s="765"/>
      <c r="CS113" s="765"/>
      <c r="CT113" s="765"/>
      <c r="CU113" s="765"/>
      <c r="CV113" s="765"/>
      <c r="CW113" s="765"/>
      <c r="CX113" s="765"/>
      <c r="CY113" s="765"/>
      <c r="CZ113" s="765"/>
      <c r="DA113" s="765"/>
      <c r="DB113" s="765"/>
      <c r="DC113" s="765"/>
      <c r="DD113" s="765"/>
      <c r="DE113" s="765"/>
      <c r="DF113" s="766"/>
      <c r="DG113" s="792" t="s">
        <v>122</v>
      </c>
      <c r="DH113" s="793"/>
      <c r="DI113" s="793"/>
      <c r="DJ113" s="793"/>
      <c r="DK113" s="794"/>
      <c r="DL113" s="795" t="s">
        <v>122</v>
      </c>
      <c r="DM113" s="793"/>
      <c r="DN113" s="793"/>
      <c r="DO113" s="793"/>
      <c r="DP113" s="794"/>
      <c r="DQ113" s="795" t="s">
        <v>122</v>
      </c>
      <c r="DR113" s="793"/>
      <c r="DS113" s="793"/>
      <c r="DT113" s="793"/>
      <c r="DU113" s="794"/>
      <c r="DV113" s="837" t="s">
        <v>122</v>
      </c>
      <c r="DW113" s="838"/>
      <c r="DX113" s="838"/>
      <c r="DY113" s="838"/>
      <c r="DZ113" s="839"/>
    </row>
    <row r="114" spans="1:130" s="212" customFormat="1" ht="26.25" customHeight="1" x14ac:dyDescent="0.15">
      <c r="A114" s="927"/>
      <c r="B114" s="928"/>
      <c r="C114" s="765" t="s">
        <v>427</v>
      </c>
      <c r="D114" s="765"/>
      <c r="E114" s="765"/>
      <c r="F114" s="765"/>
      <c r="G114" s="765"/>
      <c r="H114" s="765"/>
      <c r="I114" s="765"/>
      <c r="J114" s="765"/>
      <c r="K114" s="765"/>
      <c r="L114" s="765"/>
      <c r="M114" s="765"/>
      <c r="N114" s="765"/>
      <c r="O114" s="765"/>
      <c r="P114" s="765"/>
      <c r="Q114" s="765"/>
      <c r="R114" s="765"/>
      <c r="S114" s="765"/>
      <c r="T114" s="765"/>
      <c r="U114" s="765"/>
      <c r="V114" s="765"/>
      <c r="W114" s="765"/>
      <c r="X114" s="765"/>
      <c r="Y114" s="765"/>
      <c r="Z114" s="766"/>
      <c r="AA114" s="792">
        <v>71439</v>
      </c>
      <c r="AB114" s="793"/>
      <c r="AC114" s="793"/>
      <c r="AD114" s="793"/>
      <c r="AE114" s="794"/>
      <c r="AF114" s="795">
        <v>75872</v>
      </c>
      <c r="AG114" s="793"/>
      <c r="AH114" s="793"/>
      <c r="AI114" s="793"/>
      <c r="AJ114" s="794"/>
      <c r="AK114" s="795">
        <v>64424</v>
      </c>
      <c r="AL114" s="793"/>
      <c r="AM114" s="793"/>
      <c r="AN114" s="793"/>
      <c r="AO114" s="794"/>
      <c r="AP114" s="837">
        <v>2.2999999999999998</v>
      </c>
      <c r="AQ114" s="838"/>
      <c r="AR114" s="838"/>
      <c r="AS114" s="838"/>
      <c r="AT114" s="839"/>
      <c r="AU114" s="945"/>
      <c r="AV114" s="946"/>
      <c r="AW114" s="946"/>
      <c r="AX114" s="946"/>
      <c r="AY114" s="946"/>
      <c r="AZ114" s="828" t="s">
        <v>428</v>
      </c>
      <c r="BA114" s="765"/>
      <c r="BB114" s="765"/>
      <c r="BC114" s="765"/>
      <c r="BD114" s="765"/>
      <c r="BE114" s="765"/>
      <c r="BF114" s="765"/>
      <c r="BG114" s="765"/>
      <c r="BH114" s="765"/>
      <c r="BI114" s="765"/>
      <c r="BJ114" s="765"/>
      <c r="BK114" s="765"/>
      <c r="BL114" s="765"/>
      <c r="BM114" s="765"/>
      <c r="BN114" s="765"/>
      <c r="BO114" s="765"/>
      <c r="BP114" s="766"/>
      <c r="BQ114" s="829">
        <v>1005873</v>
      </c>
      <c r="BR114" s="830"/>
      <c r="BS114" s="830"/>
      <c r="BT114" s="830"/>
      <c r="BU114" s="830"/>
      <c r="BV114" s="830">
        <v>958266</v>
      </c>
      <c r="BW114" s="830"/>
      <c r="BX114" s="830"/>
      <c r="BY114" s="830"/>
      <c r="BZ114" s="830"/>
      <c r="CA114" s="830">
        <v>968131</v>
      </c>
      <c r="CB114" s="830"/>
      <c r="CC114" s="830"/>
      <c r="CD114" s="830"/>
      <c r="CE114" s="830"/>
      <c r="CF114" s="888">
        <v>35</v>
      </c>
      <c r="CG114" s="889"/>
      <c r="CH114" s="889"/>
      <c r="CI114" s="889"/>
      <c r="CJ114" s="889"/>
      <c r="CK114" s="940"/>
      <c r="CL114" s="834"/>
      <c r="CM114" s="828" t="s">
        <v>429</v>
      </c>
      <c r="CN114" s="765"/>
      <c r="CO114" s="765"/>
      <c r="CP114" s="765"/>
      <c r="CQ114" s="765"/>
      <c r="CR114" s="765"/>
      <c r="CS114" s="765"/>
      <c r="CT114" s="765"/>
      <c r="CU114" s="765"/>
      <c r="CV114" s="765"/>
      <c r="CW114" s="765"/>
      <c r="CX114" s="765"/>
      <c r="CY114" s="765"/>
      <c r="CZ114" s="765"/>
      <c r="DA114" s="765"/>
      <c r="DB114" s="765"/>
      <c r="DC114" s="765"/>
      <c r="DD114" s="765"/>
      <c r="DE114" s="765"/>
      <c r="DF114" s="766"/>
      <c r="DG114" s="792" t="s">
        <v>122</v>
      </c>
      <c r="DH114" s="793"/>
      <c r="DI114" s="793"/>
      <c r="DJ114" s="793"/>
      <c r="DK114" s="794"/>
      <c r="DL114" s="795" t="s">
        <v>122</v>
      </c>
      <c r="DM114" s="793"/>
      <c r="DN114" s="793"/>
      <c r="DO114" s="793"/>
      <c r="DP114" s="794"/>
      <c r="DQ114" s="795" t="s">
        <v>122</v>
      </c>
      <c r="DR114" s="793"/>
      <c r="DS114" s="793"/>
      <c r="DT114" s="793"/>
      <c r="DU114" s="794"/>
      <c r="DV114" s="837" t="s">
        <v>122</v>
      </c>
      <c r="DW114" s="838"/>
      <c r="DX114" s="838"/>
      <c r="DY114" s="838"/>
      <c r="DZ114" s="839"/>
    </row>
    <row r="115" spans="1:130" s="212" customFormat="1" ht="26.25" customHeight="1" x14ac:dyDescent="0.15">
      <c r="A115" s="927"/>
      <c r="B115" s="928"/>
      <c r="C115" s="765" t="s">
        <v>430</v>
      </c>
      <c r="D115" s="765"/>
      <c r="E115" s="765"/>
      <c r="F115" s="765"/>
      <c r="G115" s="765"/>
      <c r="H115" s="765"/>
      <c r="I115" s="765"/>
      <c r="J115" s="765"/>
      <c r="K115" s="765"/>
      <c r="L115" s="765"/>
      <c r="M115" s="765"/>
      <c r="N115" s="765"/>
      <c r="O115" s="765"/>
      <c r="P115" s="765"/>
      <c r="Q115" s="765"/>
      <c r="R115" s="765"/>
      <c r="S115" s="765"/>
      <c r="T115" s="765"/>
      <c r="U115" s="765"/>
      <c r="V115" s="765"/>
      <c r="W115" s="765"/>
      <c r="X115" s="765"/>
      <c r="Y115" s="765"/>
      <c r="Z115" s="766"/>
      <c r="AA115" s="931" t="s">
        <v>122</v>
      </c>
      <c r="AB115" s="932"/>
      <c r="AC115" s="932"/>
      <c r="AD115" s="932"/>
      <c r="AE115" s="933"/>
      <c r="AF115" s="934" t="s">
        <v>122</v>
      </c>
      <c r="AG115" s="932"/>
      <c r="AH115" s="932"/>
      <c r="AI115" s="932"/>
      <c r="AJ115" s="933"/>
      <c r="AK115" s="934" t="s">
        <v>122</v>
      </c>
      <c r="AL115" s="932"/>
      <c r="AM115" s="932"/>
      <c r="AN115" s="932"/>
      <c r="AO115" s="933"/>
      <c r="AP115" s="935" t="s">
        <v>122</v>
      </c>
      <c r="AQ115" s="936"/>
      <c r="AR115" s="936"/>
      <c r="AS115" s="936"/>
      <c r="AT115" s="937"/>
      <c r="AU115" s="945"/>
      <c r="AV115" s="946"/>
      <c r="AW115" s="946"/>
      <c r="AX115" s="946"/>
      <c r="AY115" s="946"/>
      <c r="AZ115" s="828" t="s">
        <v>431</v>
      </c>
      <c r="BA115" s="765"/>
      <c r="BB115" s="765"/>
      <c r="BC115" s="765"/>
      <c r="BD115" s="765"/>
      <c r="BE115" s="765"/>
      <c r="BF115" s="765"/>
      <c r="BG115" s="765"/>
      <c r="BH115" s="765"/>
      <c r="BI115" s="765"/>
      <c r="BJ115" s="765"/>
      <c r="BK115" s="765"/>
      <c r="BL115" s="765"/>
      <c r="BM115" s="765"/>
      <c r="BN115" s="765"/>
      <c r="BO115" s="765"/>
      <c r="BP115" s="766"/>
      <c r="BQ115" s="829">
        <v>449118</v>
      </c>
      <c r="BR115" s="830"/>
      <c r="BS115" s="830"/>
      <c r="BT115" s="830"/>
      <c r="BU115" s="830"/>
      <c r="BV115" s="830">
        <v>143807</v>
      </c>
      <c r="BW115" s="830"/>
      <c r="BX115" s="830"/>
      <c r="BY115" s="830"/>
      <c r="BZ115" s="830"/>
      <c r="CA115" s="830">
        <v>137879</v>
      </c>
      <c r="CB115" s="830"/>
      <c r="CC115" s="830"/>
      <c r="CD115" s="830"/>
      <c r="CE115" s="830"/>
      <c r="CF115" s="888">
        <v>5</v>
      </c>
      <c r="CG115" s="889"/>
      <c r="CH115" s="889"/>
      <c r="CI115" s="889"/>
      <c r="CJ115" s="889"/>
      <c r="CK115" s="940"/>
      <c r="CL115" s="834"/>
      <c r="CM115" s="828" t="s">
        <v>432</v>
      </c>
      <c r="CN115" s="765"/>
      <c r="CO115" s="765"/>
      <c r="CP115" s="765"/>
      <c r="CQ115" s="765"/>
      <c r="CR115" s="765"/>
      <c r="CS115" s="765"/>
      <c r="CT115" s="765"/>
      <c r="CU115" s="765"/>
      <c r="CV115" s="765"/>
      <c r="CW115" s="765"/>
      <c r="CX115" s="765"/>
      <c r="CY115" s="765"/>
      <c r="CZ115" s="765"/>
      <c r="DA115" s="765"/>
      <c r="DB115" s="765"/>
      <c r="DC115" s="765"/>
      <c r="DD115" s="765"/>
      <c r="DE115" s="765"/>
      <c r="DF115" s="766"/>
      <c r="DG115" s="792" t="s">
        <v>122</v>
      </c>
      <c r="DH115" s="793"/>
      <c r="DI115" s="793"/>
      <c r="DJ115" s="793"/>
      <c r="DK115" s="794"/>
      <c r="DL115" s="795" t="s">
        <v>122</v>
      </c>
      <c r="DM115" s="793"/>
      <c r="DN115" s="793"/>
      <c r="DO115" s="793"/>
      <c r="DP115" s="794"/>
      <c r="DQ115" s="795" t="s">
        <v>122</v>
      </c>
      <c r="DR115" s="793"/>
      <c r="DS115" s="793"/>
      <c r="DT115" s="793"/>
      <c r="DU115" s="794"/>
      <c r="DV115" s="837" t="s">
        <v>122</v>
      </c>
      <c r="DW115" s="838"/>
      <c r="DX115" s="838"/>
      <c r="DY115" s="838"/>
      <c r="DZ115" s="839"/>
    </row>
    <row r="116" spans="1:130" s="212" customFormat="1" ht="26.25" customHeight="1" x14ac:dyDescent="0.15">
      <c r="A116" s="929"/>
      <c r="B116" s="930"/>
      <c r="C116" s="852" t="s">
        <v>433</v>
      </c>
      <c r="D116" s="852"/>
      <c r="E116" s="852"/>
      <c r="F116" s="852"/>
      <c r="G116" s="852"/>
      <c r="H116" s="852"/>
      <c r="I116" s="852"/>
      <c r="J116" s="852"/>
      <c r="K116" s="852"/>
      <c r="L116" s="852"/>
      <c r="M116" s="852"/>
      <c r="N116" s="852"/>
      <c r="O116" s="852"/>
      <c r="P116" s="852"/>
      <c r="Q116" s="852"/>
      <c r="R116" s="852"/>
      <c r="S116" s="852"/>
      <c r="T116" s="852"/>
      <c r="U116" s="852"/>
      <c r="V116" s="852"/>
      <c r="W116" s="852"/>
      <c r="X116" s="852"/>
      <c r="Y116" s="852"/>
      <c r="Z116" s="853"/>
      <c r="AA116" s="792" t="s">
        <v>122</v>
      </c>
      <c r="AB116" s="793"/>
      <c r="AC116" s="793"/>
      <c r="AD116" s="793"/>
      <c r="AE116" s="794"/>
      <c r="AF116" s="795" t="s">
        <v>122</v>
      </c>
      <c r="AG116" s="793"/>
      <c r="AH116" s="793"/>
      <c r="AI116" s="793"/>
      <c r="AJ116" s="794"/>
      <c r="AK116" s="795" t="s">
        <v>122</v>
      </c>
      <c r="AL116" s="793"/>
      <c r="AM116" s="793"/>
      <c r="AN116" s="793"/>
      <c r="AO116" s="794"/>
      <c r="AP116" s="837" t="s">
        <v>122</v>
      </c>
      <c r="AQ116" s="838"/>
      <c r="AR116" s="838"/>
      <c r="AS116" s="838"/>
      <c r="AT116" s="839"/>
      <c r="AU116" s="945"/>
      <c r="AV116" s="946"/>
      <c r="AW116" s="946"/>
      <c r="AX116" s="946"/>
      <c r="AY116" s="946"/>
      <c r="AZ116" s="922" t="s">
        <v>434</v>
      </c>
      <c r="BA116" s="923"/>
      <c r="BB116" s="923"/>
      <c r="BC116" s="923"/>
      <c r="BD116" s="923"/>
      <c r="BE116" s="923"/>
      <c r="BF116" s="923"/>
      <c r="BG116" s="923"/>
      <c r="BH116" s="923"/>
      <c r="BI116" s="923"/>
      <c r="BJ116" s="923"/>
      <c r="BK116" s="923"/>
      <c r="BL116" s="923"/>
      <c r="BM116" s="923"/>
      <c r="BN116" s="923"/>
      <c r="BO116" s="923"/>
      <c r="BP116" s="924"/>
      <c r="BQ116" s="829" t="s">
        <v>122</v>
      </c>
      <c r="BR116" s="830"/>
      <c r="BS116" s="830"/>
      <c r="BT116" s="830"/>
      <c r="BU116" s="830"/>
      <c r="BV116" s="830" t="s">
        <v>122</v>
      </c>
      <c r="BW116" s="830"/>
      <c r="BX116" s="830"/>
      <c r="BY116" s="830"/>
      <c r="BZ116" s="830"/>
      <c r="CA116" s="830" t="s">
        <v>122</v>
      </c>
      <c r="CB116" s="830"/>
      <c r="CC116" s="830"/>
      <c r="CD116" s="830"/>
      <c r="CE116" s="830"/>
      <c r="CF116" s="888" t="s">
        <v>122</v>
      </c>
      <c r="CG116" s="889"/>
      <c r="CH116" s="889"/>
      <c r="CI116" s="889"/>
      <c r="CJ116" s="889"/>
      <c r="CK116" s="940"/>
      <c r="CL116" s="834"/>
      <c r="CM116" s="828" t="s">
        <v>435</v>
      </c>
      <c r="CN116" s="765"/>
      <c r="CO116" s="765"/>
      <c r="CP116" s="765"/>
      <c r="CQ116" s="765"/>
      <c r="CR116" s="765"/>
      <c r="CS116" s="765"/>
      <c r="CT116" s="765"/>
      <c r="CU116" s="765"/>
      <c r="CV116" s="765"/>
      <c r="CW116" s="765"/>
      <c r="CX116" s="765"/>
      <c r="CY116" s="765"/>
      <c r="CZ116" s="765"/>
      <c r="DA116" s="765"/>
      <c r="DB116" s="765"/>
      <c r="DC116" s="765"/>
      <c r="DD116" s="765"/>
      <c r="DE116" s="765"/>
      <c r="DF116" s="766"/>
      <c r="DG116" s="792" t="s">
        <v>122</v>
      </c>
      <c r="DH116" s="793"/>
      <c r="DI116" s="793"/>
      <c r="DJ116" s="793"/>
      <c r="DK116" s="794"/>
      <c r="DL116" s="795" t="s">
        <v>122</v>
      </c>
      <c r="DM116" s="793"/>
      <c r="DN116" s="793"/>
      <c r="DO116" s="793"/>
      <c r="DP116" s="794"/>
      <c r="DQ116" s="795" t="s">
        <v>122</v>
      </c>
      <c r="DR116" s="793"/>
      <c r="DS116" s="793"/>
      <c r="DT116" s="793"/>
      <c r="DU116" s="794"/>
      <c r="DV116" s="837" t="s">
        <v>122</v>
      </c>
      <c r="DW116" s="838"/>
      <c r="DX116" s="838"/>
      <c r="DY116" s="838"/>
      <c r="DZ116" s="839"/>
    </row>
    <row r="117" spans="1:130" s="212" customFormat="1" ht="26.25" customHeight="1" x14ac:dyDescent="0.15">
      <c r="A117" s="908" t="s">
        <v>177</v>
      </c>
      <c r="B117" s="909"/>
      <c r="C117" s="909"/>
      <c r="D117" s="909"/>
      <c r="E117" s="909"/>
      <c r="F117" s="909"/>
      <c r="G117" s="909"/>
      <c r="H117" s="909"/>
      <c r="I117" s="909"/>
      <c r="J117" s="909"/>
      <c r="K117" s="909"/>
      <c r="L117" s="909"/>
      <c r="M117" s="909"/>
      <c r="N117" s="909"/>
      <c r="O117" s="909"/>
      <c r="P117" s="909"/>
      <c r="Q117" s="909"/>
      <c r="R117" s="909"/>
      <c r="S117" s="909"/>
      <c r="T117" s="909"/>
      <c r="U117" s="909"/>
      <c r="V117" s="909"/>
      <c r="W117" s="909"/>
      <c r="X117" s="909"/>
      <c r="Y117" s="890" t="s">
        <v>436</v>
      </c>
      <c r="Z117" s="910"/>
      <c r="AA117" s="915">
        <v>652212</v>
      </c>
      <c r="AB117" s="916"/>
      <c r="AC117" s="916"/>
      <c r="AD117" s="916"/>
      <c r="AE117" s="917"/>
      <c r="AF117" s="918">
        <v>632181</v>
      </c>
      <c r="AG117" s="916"/>
      <c r="AH117" s="916"/>
      <c r="AI117" s="916"/>
      <c r="AJ117" s="917"/>
      <c r="AK117" s="918">
        <v>609052</v>
      </c>
      <c r="AL117" s="916"/>
      <c r="AM117" s="916"/>
      <c r="AN117" s="916"/>
      <c r="AO117" s="917"/>
      <c r="AP117" s="919"/>
      <c r="AQ117" s="920"/>
      <c r="AR117" s="920"/>
      <c r="AS117" s="920"/>
      <c r="AT117" s="921"/>
      <c r="AU117" s="945"/>
      <c r="AV117" s="946"/>
      <c r="AW117" s="946"/>
      <c r="AX117" s="946"/>
      <c r="AY117" s="946"/>
      <c r="AZ117" s="876" t="s">
        <v>437</v>
      </c>
      <c r="BA117" s="877"/>
      <c r="BB117" s="877"/>
      <c r="BC117" s="877"/>
      <c r="BD117" s="877"/>
      <c r="BE117" s="877"/>
      <c r="BF117" s="877"/>
      <c r="BG117" s="877"/>
      <c r="BH117" s="877"/>
      <c r="BI117" s="877"/>
      <c r="BJ117" s="877"/>
      <c r="BK117" s="877"/>
      <c r="BL117" s="877"/>
      <c r="BM117" s="877"/>
      <c r="BN117" s="877"/>
      <c r="BO117" s="877"/>
      <c r="BP117" s="878"/>
      <c r="BQ117" s="829" t="s">
        <v>122</v>
      </c>
      <c r="BR117" s="830"/>
      <c r="BS117" s="830"/>
      <c r="BT117" s="830"/>
      <c r="BU117" s="830"/>
      <c r="BV117" s="830" t="s">
        <v>122</v>
      </c>
      <c r="BW117" s="830"/>
      <c r="BX117" s="830"/>
      <c r="BY117" s="830"/>
      <c r="BZ117" s="830"/>
      <c r="CA117" s="830" t="s">
        <v>122</v>
      </c>
      <c r="CB117" s="830"/>
      <c r="CC117" s="830"/>
      <c r="CD117" s="830"/>
      <c r="CE117" s="830"/>
      <c r="CF117" s="888" t="s">
        <v>122</v>
      </c>
      <c r="CG117" s="889"/>
      <c r="CH117" s="889"/>
      <c r="CI117" s="889"/>
      <c r="CJ117" s="889"/>
      <c r="CK117" s="940"/>
      <c r="CL117" s="834"/>
      <c r="CM117" s="828" t="s">
        <v>438</v>
      </c>
      <c r="CN117" s="765"/>
      <c r="CO117" s="765"/>
      <c r="CP117" s="765"/>
      <c r="CQ117" s="765"/>
      <c r="CR117" s="765"/>
      <c r="CS117" s="765"/>
      <c r="CT117" s="765"/>
      <c r="CU117" s="765"/>
      <c r="CV117" s="765"/>
      <c r="CW117" s="765"/>
      <c r="CX117" s="765"/>
      <c r="CY117" s="765"/>
      <c r="CZ117" s="765"/>
      <c r="DA117" s="765"/>
      <c r="DB117" s="765"/>
      <c r="DC117" s="765"/>
      <c r="DD117" s="765"/>
      <c r="DE117" s="765"/>
      <c r="DF117" s="766"/>
      <c r="DG117" s="792" t="s">
        <v>122</v>
      </c>
      <c r="DH117" s="793"/>
      <c r="DI117" s="793"/>
      <c r="DJ117" s="793"/>
      <c r="DK117" s="794"/>
      <c r="DL117" s="795" t="s">
        <v>122</v>
      </c>
      <c r="DM117" s="793"/>
      <c r="DN117" s="793"/>
      <c r="DO117" s="793"/>
      <c r="DP117" s="794"/>
      <c r="DQ117" s="795" t="s">
        <v>122</v>
      </c>
      <c r="DR117" s="793"/>
      <c r="DS117" s="793"/>
      <c r="DT117" s="793"/>
      <c r="DU117" s="794"/>
      <c r="DV117" s="837" t="s">
        <v>122</v>
      </c>
      <c r="DW117" s="838"/>
      <c r="DX117" s="838"/>
      <c r="DY117" s="838"/>
      <c r="DZ117" s="839"/>
    </row>
    <row r="118" spans="1:130" s="212" customFormat="1" ht="26.25" customHeight="1" x14ac:dyDescent="0.15">
      <c r="A118" s="908" t="s">
        <v>412</v>
      </c>
      <c r="B118" s="909"/>
      <c r="C118" s="909"/>
      <c r="D118" s="909"/>
      <c r="E118" s="909"/>
      <c r="F118" s="909"/>
      <c r="G118" s="909"/>
      <c r="H118" s="909"/>
      <c r="I118" s="909"/>
      <c r="J118" s="909"/>
      <c r="K118" s="909"/>
      <c r="L118" s="909"/>
      <c r="M118" s="909"/>
      <c r="N118" s="909"/>
      <c r="O118" s="909"/>
      <c r="P118" s="909"/>
      <c r="Q118" s="909"/>
      <c r="R118" s="909"/>
      <c r="S118" s="909"/>
      <c r="T118" s="909"/>
      <c r="U118" s="909"/>
      <c r="V118" s="909"/>
      <c r="W118" s="909"/>
      <c r="X118" s="909"/>
      <c r="Y118" s="909"/>
      <c r="Z118" s="910"/>
      <c r="AA118" s="911" t="s">
        <v>409</v>
      </c>
      <c r="AB118" s="909"/>
      <c r="AC118" s="909"/>
      <c r="AD118" s="909"/>
      <c r="AE118" s="910"/>
      <c r="AF118" s="911" t="s">
        <v>410</v>
      </c>
      <c r="AG118" s="909"/>
      <c r="AH118" s="909"/>
      <c r="AI118" s="909"/>
      <c r="AJ118" s="910"/>
      <c r="AK118" s="911" t="s">
        <v>294</v>
      </c>
      <c r="AL118" s="909"/>
      <c r="AM118" s="909"/>
      <c r="AN118" s="909"/>
      <c r="AO118" s="910"/>
      <c r="AP118" s="912" t="s">
        <v>411</v>
      </c>
      <c r="AQ118" s="913"/>
      <c r="AR118" s="913"/>
      <c r="AS118" s="913"/>
      <c r="AT118" s="914"/>
      <c r="AU118" s="945"/>
      <c r="AV118" s="946"/>
      <c r="AW118" s="946"/>
      <c r="AX118" s="946"/>
      <c r="AY118" s="946"/>
      <c r="AZ118" s="851" t="s">
        <v>439</v>
      </c>
      <c r="BA118" s="852"/>
      <c r="BB118" s="852"/>
      <c r="BC118" s="852"/>
      <c r="BD118" s="852"/>
      <c r="BE118" s="852"/>
      <c r="BF118" s="852"/>
      <c r="BG118" s="852"/>
      <c r="BH118" s="852"/>
      <c r="BI118" s="852"/>
      <c r="BJ118" s="852"/>
      <c r="BK118" s="852"/>
      <c r="BL118" s="852"/>
      <c r="BM118" s="852"/>
      <c r="BN118" s="852"/>
      <c r="BO118" s="852"/>
      <c r="BP118" s="853"/>
      <c r="BQ118" s="892" t="s">
        <v>122</v>
      </c>
      <c r="BR118" s="858"/>
      <c r="BS118" s="858"/>
      <c r="BT118" s="858"/>
      <c r="BU118" s="858"/>
      <c r="BV118" s="858" t="s">
        <v>122</v>
      </c>
      <c r="BW118" s="858"/>
      <c r="BX118" s="858"/>
      <c r="BY118" s="858"/>
      <c r="BZ118" s="858"/>
      <c r="CA118" s="858" t="s">
        <v>122</v>
      </c>
      <c r="CB118" s="858"/>
      <c r="CC118" s="858"/>
      <c r="CD118" s="858"/>
      <c r="CE118" s="858"/>
      <c r="CF118" s="888" t="s">
        <v>122</v>
      </c>
      <c r="CG118" s="889"/>
      <c r="CH118" s="889"/>
      <c r="CI118" s="889"/>
      <c r="CJ118" s="889"/>
      <c r="CK118" s="940"/>
      <c r="CL118" s="834"/>
      <c r="CM118" s="828" t="s">
        <v>440</v>
      </c>
      <c r="CN118" s="765"/>
      <c r="CO118" s="765"/>
      <c r="CP118" s="765"/>
      <c r="CQ118" s="765"/>
      <c r="CR118" s="765"/>
      <c r="CS118" s="765"/>
      <c r="CT118" s="765"/>
      <c r="CU118" s="765"/>
      <c r="CV118" s="765"/>
      <c r="CW118" s="765"/>
      <c r="CX118" s="765"/>
      <c r="CY118" s="765"/>
      <c r="CZ118" s="765"/>
      <c r="DA118" s="765"/>
      <c r="DB118" s="765"/>
      <c r="DC118" s="765"/>
      <c r="DD118" s="765"/>
      <c r="DE118" s="765"/>
      <c r="DF118" s="766"/>
      <c r="DG118" s="792" t="s">
        <v>122</v>
      </c>
      <c r="DH118" s="793"/>
      <c r="DI118" s="793"/>
      <c r="DJ118" s="793"/>
      <c r="DK118" s="794"/>
      <c r="DL118" s="795" t="s">
        <v>122</v>
      </c>
      <c r="DM118" s="793"/>
      <c r="DN118" s="793"/>
      <c r="DO118" s="793"/>
      <c r="DP118" s="794"/>
      <c r="DQ118" s="795" t="s">
        <v>122</v>
      </c>
      <c r="DR118" s="793"/>
      <c r="DS118" s="793"/>
      <c r="DT118" s="793"/>
      <c r="DU118" s="794"/>
      <c r="DV118" s="837" t="s">
        <v>122</v>
      </c>
      <c r="DW118" s="838"/>
      <c r="DX118" s="838"/>
      <c r="DY118" s="838"/>
      <c r="DZ118" s="839"/>
    </row>
    <row r="119" spans="1:130" s="212" customFormat="1" ht="26.25" customHeight="1" x14ac:dyDescent="0.15">
      <c r="A119" s="831" t="s">
        <v>415</v>
      </c>
      <c r="B119" s="832"/>
      <c r="C119" s="873" t="s">
        <v>416</v>
      </c>
      <c r="D119" s="821"/>
      <c r="E119" s="821"/>
      <c r="F119" s="821"/>
      <c r="G119" s="821"/>
      <c r="H119" s="821"/>
      <c r="I119" s="821"/>
      <c r="J119" s="821"/>
      <c r="K119" s="821"/>
      <c r="L119" s="821"/>
      <c r="M119" s="821"/>
      <c r="N119" s="821"/>
      <c r="O119" s="821"/>
      <c r="P119" s="821"/>
      <c r="Q119" s="821"/>
      <c r="R119" s="821"/>
      <c r="S119" s="821"/>
      <c r="T119" s="821"/>
      <c r="U119" s="821"/>
      <c r="V119" s="821"/>
      <c r="W119" s="821"/>
      <c r="X119" s="821"/>
      <c r="Y119" s="821"/>
      <c r="Z119" s="822"/>
      <c r="AA119" s="901" t="s">
        <v>122</v>
      </c>
      <c r="AB119" s="902"/>
      <c r="AC119" s="902"/>
      <c r="AD119" s="902"/>
      <c r="AE119" s="903"/>
      <c r="AF119" s="904" t="s">
        <v>122</v>
      </c>
      <c r="AG119" s="902"/>
      <c r="AH119" s="902"/>
      <c r="AI119" s="902"/>
      <c r="AJ119" s="903"/>
      <c r="AK119" s="904" t="s">
        <v>122</v>
      </c>
      <c r="AL119" s="902"/>
      <c r="AM119" s="902"/>
      <c r="AN119" s="902"/>
      <c r="AO119" s="903"/>
      <c r="AP119" s="905" t="s">
        <v>122</v>
      </c>
      <c r="AQ119" s="906"/>
      <c r="AR119" s="906"/>
      <c r="AS119" s="906"/>
      <c r="AT119" s="907"/>
      <c r="AU119" s="947"/>
      <c r="AV119" s="948"/>
      <c r="AW119" s="948"/>
      <c r="AX119" s="948"/>
      <c r="AY119" s="948"/>
      <c r="AZ119" s="235" t="s">
        <v>177</v>
      </c>
      <c r="BA119" s="235"/>
      <c r="BB119" s="235"/>
      <c r="BC119" s="235"/>
      <c r="BD119" s="235"/>
      <c r="BE119" s="235"/>
      <c r="BF119" s="235"/>
      <c r="BG119" s="235"/>
      <c r="BH119" s="235"/>
      <c r="BI119" s="235"/>
      <c r="BJ119" s="235"/>
      <c r="BK119" s="235"/>
      <c r="BL119" s="235"/>
      <c r="BM119" s="235"/>
      <c r="BN119" s="235"/>
      <c r="BO119" s="890" t="s">
        <v>441</v>
      </c>
      <c r="BP119" s="891"/>
      <c r="BQ119" s="892">
        <v>5957598</v>
      </c>
      <c r="BR119" s="858"/>
      <c r="BS119" s="858"/>
      <c r="BT119" s="858"/>
      <c r="BU119" s="858"/>
      <c r="BV119" s="858">
        <v>5596109</v>
      </c>
      <c r="BW119" s="858"/>
      <c r="BX119" s="858"/>
      <c r="BY119" s="858"/>
      <c r="BZ119" s="858"/>
      <c r="CA119" s="858">
        <v>5809918</v>
      </c>
      <c r="CB119" s="858"/>
      <c r="CC119" s="858"/>
      <c r="CD119" s="858"/>
      <c r="CE119" s="858"/>
      <c r="CF119" s="761"/>
      <c r="CG119" s="762"/>
      <c r="CH119" s="762"/>
      <c r="CI119" s="762"/>
      <c r="CJ119" s="847"/>
      <c r="CK119" s="941"/>
      <c r="CL119" s="836"/>
      <c r="CM119" s="851" t="s">
        <v>442</v>
      </c>
      <c r="CN119" s="852"/>
      <c r="CO119" s="852"/>
      <c r="CP119" s="852"/>
      <c r="CQ119" s="852"/>
      <c r="CR119" s="852"/>
      <c r="CS119" s="852"/>
      <c r="CT119" s="852"/>
      <c r="CU119" s="852"/>
      <c r="CV119" s="852"/>
      <c r="CW119" s="852"/>
      <c r="CX119" s="852"/>
      <c r="CY119" s="852"/>
      <c r="CZ119" s="852"/>
      <c r="DA119" s="852"/>
      <c r="DB119" s="852"/>
      <c r="DC119" s="852"/>
      <c r="DD119" s="852"/>
      <c r="DE119" s="852"/>
      <c r="DF119" s="853"/>
      <c r="DG119" s="776" t="s">
        <v>122</v>
      </c>
      <c r="DH119" s="777"/>
      <c r="DI119" s="777"/>
      <c r="DJ119" s="777"/>
      <c r="DK119" s="778"/>
      <c r="DL119" s="779" t="s">
        <v>122</v>
      </c>
      <c r="DM119" s="777"/>
      <c r="DN119" s="777"/>
      <c r="DO119" s="777"/>
      <c r="DP119" s="778"/>
      <c r="DQ119" s="779" t="s">
        <v>122</v>
      </c>
      <c r="DR119" s="777"/>
      <c r="DS119" s="777"/>
      <c r="DT119" s="777"/>
      <c r="DU119" s="778"/>
      <c r="DV119" s="861" t="s">
        <v>122</v>
      </c>
      <c r="DW119" s="862"/>
      <c r="DX119" s="862"/>
      <c r="DY119" s="862"/>
      <c r="DZ119" s="863"/>
    </row>
    <row r="120" spans="1:130" s="212" customFormat="1" ht="26.25" customHeight="1" x14ac:dyDescent="0.15">
      <c r="A120" s="833"/>
      <c r="B120" s="834"/>
      <c r="C120" s="828" t="s">
        <v>419</v>
      </c>
      <c r="D120" s="765"/>
      <c r="E120" s="765"/>
      <c r="F120" s="765"/>
      <c r="G120" s="765"/>
      <c r="H120" s="765"/>
      <c r="I120" s="765"/>
      <c r="J120" s="765"/>
      <c r="K120" s="765"/>
      <c r="L120" s="765"/>
      <c r="M120" s="765"/>
      <c r="N120" s="765"/>
      <c r="O120" s="765"/>
      <c r="P120" s="765"/>
      <c r="Q120" s="765"/>
      <c r="R120" s="765"/>
      <c r="S120" s="765"/>
      <c r="T120" s="765"/>
      <c r="U120" s="765"/>
      <c r="V120" s="765"/>
      <c r="W120" s="765"/>
      <c r="X120" s="765"/>
      <c r="Y120" s="765"/>
      <c r="Z120" s="766"/>
      <c r="AA120" s="792" t="s">
        <v>122</v>
      </c>
      <c r="AB120" s="793"/>
      <c r="AC120" s="793"/>
      <c r="AD120" s="793"/>
      <c r="AE120" s="794"/>
      <c r="AF120" s="795" t="s">
        <v>122</v>
      </c>
      <c r="AG120" s="793"/>
      <c r="AH120" s="793"/>
      <c r="AI120" s="793"/>
      <c r="AJ120" s="794"/>
      <c r="AK120" s="795" t="s">
        <v>122</v>
      </c>
      <c r="AL120" s="793"/>
      <c r="AM120" s="793"/>
      <c r="AN120" s="793"/>
      <c r="AO120" s="794"/>
      <c r="AP120" s="837" t="s">
        <v>122</v>
      </c>
      <c r="AQ120" s="838"/>
      <c r="AR120" s="838"/>
      <c r="AS120" s="838"/>
      <c r="AT120" s="839"/>
      <c r="AU120" s="893" t="s">
        <v>443</v>
      </c>
      <c r="AV120" s="894"/>
      <c r="AW120" s="894"/>
      <c r="AX120" s="894"/>
      <c r="AY120" s="895"/>
      <c r="AZ120" s="873" t="s">
        <v>444</v>
      </c>
      <c r="BA120" s="821"/>
      <c r="BB120" s="821"/>
      <c r="BC120" s="821"/>
      <c r="BD120" s="821"/>
      <c r="BE120" s="821"/>
      <c r="BF120" s="821"/>
      <c r="BG120" s="821"/>
      <c r="BH120" s="821"/>
      <c r="BI120" s="821"/>
      <c r="BJ120" s="821"/>
      <c r="BK120" s="821"/>
      <c r="BL120" s="821"/>
      <c r="BM120" s="821"/>
      <c r="BN120" s="821"/>
      <c r="BO120" s="821"/>
      <c r="BP120" s="822"/>
      <c r="BQ120" s="874">
        <v>5161772</v>
      </c>
      <c r="BR120" s="855"/>
      <c r="BS120" s="855"/>
      <c r="BT120" s="855"/>
      <c r="BU120" s="855"/>
      <c r="BV120" s="855">
        <v>5036115</v>
      </c>
      <c r="BW120" s="855"/>
      <c r="BX120" s="855"/>
      <c r="BY120" s="855"/>
      <c r="BZ120" s="855"/>
      <c r="CA120" s="855">
        <v>5232555</v>
      </c>
      <c r="CB120" s="855"/>
      <c r="CC120" s="855"/>
      <c r="CD120" s="855"/>
      <c r="CE120" s="855"/>
      <c r="CF120" s="879">
        <v>189</v>
      </c>
      <c r="CG120" s="880"/>
      <c r="CH120" s="880"/>
      <c r="CI120" s="880"/>
      <c r="CJ120" s="880"/>
      <c r="CK120" s="881" t="s">
        <v>445</v>
      </c>
      <c r="CL120" s="865"/>
      <c r="CM120" s="865"/>
      <c r="CN120" s="865"/>
      <c r="CO120" s="866"/>
      <c r="CP120" s="885" t="s">
        <v>394</v>
      </c>
      <c r="CQ120" s="886"/>
      <c r="CR120" s="886"/>
      <c r="CS120" s="886"/>
      <c r="CT120" s="886"/>
      <c r="CU120" s="886"/>
      <c r="CV120" s="886"/>
      <c r="CW120" s="886"/>
      <c r="CX120" s="886"/>
      <c r="CY120" s="886"/>
      <c r="CZ120" s="886"/>
      <c r="DA120" s="886"/>
      <c r="DB120" s="886"/>
      <c r="DC120" s="886"/>
      <c r="DD120" s="886"/>
      <c r="DE120" s="886"/>
      <c r="DF120" s="887"/>
      <c r="DG120" s="874">
        <v>846305</v>
      </c>
      <c r="DH120" s="855"/>
      <c r="DI120" s="855"/>
      <c r="DJ120" s="855"/>
      <c r="DK120" s="855"/>
      <c r="DL120" s="855">
        <v>651579</v>
      </c>
      <c r="DM120" s="855"/>
      <c r="DN120" s="855"/>
      <c r="DO120" s="855"/>
      <c r="DP120" s="855"/>
      <c r="DQ120" s="855">
        <v>607249</v>
      </c>
      <c r="DR120" s="855"/>
      <c r="DS120" s="855"/>
      <c r="DT120" s="855"/>
      <c r="DU120" s="855"/>
      <c r="DV120" s="856">
        <v>21.9</v>
      </c>
      <c r="DW120" s="856"/>
      <c r="DX120" s="856"/>
      <c r="DY120" s="856"/>
      <c r="DZ120" s="857"/>
    </row>
    <row r="121" spans="1:130" s="212" customFormat="1" ht="26.25" customHeight="1" x14ac:dyDescent="0.15">
      <c r="A121" s="833"/>
      <c r="B121" s="834"/>
      <c r="C121" s="876" t="s">
        <v>446</v>
      </c>
      <c r="D121" s="877"/>
      <c r="E121" s="877"/>
      <c r="F121" s="877"/>
      <c r="G121" s="877"/>
      <c r="H121" s="877"/>
      <c r="I121" s="877"/>
      <c r="J121" s="877"/>
      <c r="K121" s="877"/>
      <c r="L121" s="877"/>
      <c r="M121" s="877"/>
      <c r="N121" s="877"/>
      <c r="O121" s="877"/>
      <c r="P121" s="877"/>
      <c r="Q121" s="877"/>
      <c r="R121" s="877"/>
      <c r="S121" s="877"/>
      <c r="T121" s="877"/>
      <c r="U121" s="877"/>
      <c r="V121" s="877"/>
      <c r="W121" s="877"/>
      <c r="X121" s="877"/>
      <c r="Y121" s="877"/>
      <c r="Z121" s="878"/>
      <c r="AA121" s="792" t="s">
        <v>122</v>
      </c>
      <c r="AB121" s="793"/>
      <c r="AC121" s="793"/>
      <c r="AD121" s="793"/>
      <c r="AE121" s="794"/>
      <c r="AF121" s="795" t="s">
        <v>122</v>
      </c>
      <c r="AG121" s="793"/>
      <c r="AH121" s="793"/>
      <c r="AI121" s="793"/>
      <c r="AJ121" s="794"/>
      <c r="AK121" s="795" t="s">
        <v>122</v>
      </c>
      <c r="AL121" s="793"/>
      <c r="AM121" s="793"/>
      <c r="AN121" s="793"/>
      <c r="AO121" s="794"/>
      <c r="AP121" s="837" t="s">
        <v>122</v>
      </c>
      <c r="AQ121" s="838"/>
      <c r="AR121" s="838"/>
      <c r="AS121" s="838"/>
      <c r="AT121" s="839"/>
      <c r="AU121" s="896"/>
      <c r="AV121" s="897"/>
      <c r="AW121" s="897"/>
      <c r="AX121" s="897"/>
      <c r="AY121" s="898"/>
      <c r="AZ121" s="828" t="s">
        <v>447</v>
      </c>
      <c r="BA121" s="765"/>
      <c r="BB121" s="765"/>
      <c r="BC121" s="765"/>
      <c r="BD121" s="765"/>
      <c r="BE121" s="765"/>
      <c r="BF121" s="765"/>
      <c r="BG121" s="765"/>
      <c r="BH121" s="765"/>
      <c r="BI121" s="765"/>
      <c r="BJ121" s="765"/>
      <c r="BK121" s="765"/>
      <c r="BL121" s="765"/>
      <c r="BM121" s="765"/>
      <c r="BN121" s="765"/>
      <c r="BO121" s="765"/>
      <c r="BP121" s="766"/>
      <c r="BQ121" s="829">
        <v>68664</v>
      </c>
      <c r="BR121" s="830"/>
      <c r="BS121" s="830"/>
      <c r="BT121" s="830"/>
      <c r="BU121" s="830"/>
      <c r="BV121" s="830">
        <v>47332</v>
      </c>
      <c r="BW121" s="830"/>
      <c r="BX121" s="830"/>
      <c r="BY121" s="830"/>
      <c r="BZ121" s="830"/>
      <c r="CA121" s="830">
        <v>26000</v>
      </c>
      <c r="CB121" s="830"/>
      <c r="CC121" s="830"/>
      <c r="CD121" s="830"/>
      <c r="CE121" s="830"/>
      <c r="CF121" s="888">
        <v>0.9</v>
      </c>
      <c r="CG121" s="889"/>
      <c r="CH121" s="889"/>
      <c r="CI121" s="889"/>
      <c r="CJ121" s="889"/>
      <c r="CK121" s="882"/>
      <c r="CL121" s="868"/>
      <c r="CM121" s="868"/>
      <c r="CN121" s="868"/>
      <c r="CO121" s="869"/>
      <c r="CP121" s="848" t="s">
        <v>392</v>
      </c>
      <c r="CQ121" s="849"/>
      <c r="CR121" s="849"/>
      <c r="CS121" s="849"/>
      <c r="CT121" s="849"/>
      <c r="CU121" s="849"/>
      <c r="CV121" s="849"/>
      <c r="CW121" s="849"/>
      <c r="CX121" s="849"/>
      <c r="CY121" s="849"/>
      <c r="CZ121" s="849"/>
      <c r="DA121" s="849"/>
      <c r="DB121" s="849"/>
      <c r="DC121" s="849"/>
      <c r="DD121" s="849"/>
      <c r="DE121" s="849"/>
      <c r="DF121" s="850"/>
      <c r="DG121" s="829">
        <v>14754</v>
      </c>
      <c r="DH121" s="830"/>
      <c r="DI121" s="830"/>
      <c r="DJ121" s="830"/>
      <c r="DK121" s="830"/>
      <c r="DL121" s="830">
        <v>10166</v>
      </c>
      <c r="DM121" s="830"/>
      <c r="DN121" s="830"/>
      <c r="DO121" s="830"/>
      <c r="DP121" s="830"/>
      <c r="DQ121" s="830">
        <v>10126</v>
      </c>
      <c r="DR121" s="830"/>
      <c r="DS121" s="830"/>
      <c r="DT121" s="830"/>
      <c r="DU121" s="830"/>
      <c r="DV121" s="807">
        <v>0.4</v>
      </c>
      <c r="DW121" s="807"/>
      <c r="DX121" s="807"/>
      <c r="DY121" s="807"/>
      <c r="DZ121" s="808"/>
    </row>
    <row r="122" spans="1:130" s="212" customFormat="1" ht="26.25" customHeight="1" x14ac:dyDescent="0.15">
      <c r="A122" s="833"/>
      <c r="B122" s="834"/>
      <c r="C122" s="828" t="s">
        <v>429</v>
      </c>
      <c r="D122" s="765"/>
      <c r="E122" s="765"/>
      <c r="F122" s="765"/>
      <c r="G122" s="765"/>
      <c r="H122" s="765"/>
      <c r="I122" s="765"/>
      <c r="J122" s="765"/>
      <c r="K122" s="765"/>
      <c r="L122" s="765"/>
      <c r="M122" s="765"/>
      <c r="N122" s="765"/>
      <c r="O122" s="765"/>
      <c r="P122" s="765"/>
      <c r="Q122" s="765"/>
      <c r="R122" s="765"/>
      <c r="S122" s="765"/>
      <c r="T122" s="765"/>
      <c r="U122" s="765"/>
      <c r="V122" s="765"/>
      <c r="W122" s="765"/>
      <c r="X122" s="765"/>
      <c r="Y122" s="765"/>
      <c r="Z122" s="766"/>
      <c r="AA122" s="792" t="s">
        <v>122</v>
      </c>
      <c r="AB122" s="793"/>
      <c r="AC122" s="793"/>
      <c r="AD122" s="793"/>
      <c r="AE122" s="794"/>
      <c r="AF122" s="795" t="s">
        <v>122</v>
      </c>
      <c r="AG122" s="793"/>
      <c r="AH122" s="793"/>
      <c r="AI122" s="793"/>
      <c r="AJ122" s="794"/>
      <c r="AK122" s="795" t="s">
        <v>122</v>
      </c>
      <c r="AL122" s="793"/>
      <c r="AM122" s="793"/>
      <c r="AN122" s="793"/>
      <c r="AO122" s="794"/>
      <c r="AP122" s="837" t="s">
        <v>122</v>
      </c>
      <c r="AQ122" s="838"/>
      <c r="AR122" s="838"/>
      <c r="AS122" s="838"/>
      <c r="AT122" s="839"/>
      <c r="AU122" s="896"/>
      <c r="AV122" s="897"/>
      <c r="AW122" s="897"/>
      <c r="AX122" s="897"/>
      <c r="AY122" s="898"/>
      <c r="AZ122" s="851" t="s">
        <v>448</v>
      </c>
      <c r="BA122" s="852"/>
      <c r="BB122" s="852"/>
      <c r="BC122" s="852"/>
      <c r="BD122" s="852"/>
      <c r="BE122" s="852"/>
      <c r="BF122" s="852"/>
      <c r="BG122" s="852"/>
      <c r="BH122" s="852"/>
      <c r="BI122" s="852"/>
      <c r="BJ122" s="852"/>
      <c r="BK122" s="852"/>
      <c r="BL122" s="852"/>
      <c r="BM122" s="852"/>
      <c r="BN122" s="852"/>
      <c r="BO122" s="852"/>
      <c r="BP122" s="853"/>
      <c r="BQ122" s="892">
        <v>3566720</v>
      </c>
      <c r="BR122" s="858"/>
      <c r="BS122" s="858"/>
      <c r="BT122" s="858"/>
      <c r="BU122" s="858"/>
      <c r="BV122" s="858">
        <v>3788566</v>
      </c>
      <c r="BW122" s="858"/>
      <c r="BX122" s="858"/>
      <c r="BY122" s="858"/>
      <c r="BZ122" s="858"/>
      <c r="CA122" s="858">
        <v>3950212</v>
      </c>
      <c r="CB122" s="858"/>
      <c r="CC122" s="858"/>
      <c r="CD122" s="858"/>
      <c r="CE122" s="858"/>
      <c r="CF122" s="859">
        <v>142.69999999999999</v>
      </c>
      <c r="CG122" s="860"/>
      <c r="CH122" s="860"/>
      <c r="CI122" s="860"/>
      <c r="CJ122" s="860"/>
      <c r="CK122" s="882"/>
      <c r="CL122" s="868"/>
      <c r="CM122" s="868"/>
      <c r="CN122" s="868"/>
      <c r="CO122" s="869"/>
      <c r="CP122" s="848" t="s">
        <v>390</v>
      </c>
      <c r="CQ122" s="849"/>
      <c r="CR122" s="849"/>
      <c r="CS122" s="849"/>
      <c r="CT122" s="849"/>
      <c r="CU122" s="849"/>
      <c r="CV122" s="849"/>
      <c r="CW122" s="849"/>
      <c r="CX122" s="849"/>
      <c r="CY122" s="849"/>
      <c r="CZ122" s="849"/>
      <c r="DA122" s="849"/>
      <c r="DB122" s="849"/>
      <c r="DC122" s="849"/>
      <c r="DD122" s="849"/>
      <c r="DE122" s="849"/>
      <c r="DF122" s="850"/>
      <c r="DG122" s="829" t="s">
        <v>122</v>
      </c>
      <c r="DH122" s="830"/>
      <c r="DI122" s="830"/>
      <c r="DJ122" s="830"/>
      <c r="DK122" s="830"/>
      <c r="DL122" s="830" t="s">
        <v>122</v>
      </c>
      <c r="DM122" s="830"/>
      <c r="DN122" s="830"/>
      <c r="DO122" s="830"/>
      <c r="DP122" s="830"/>
      <c r="DQ122" s="830" t="s">
        <v>122</v>
      </c>
      <c r="DR122" s="830"/>
      <c r="DS122" s="830"/>
      <c r="DT122" s="830"/>
      <c r="DU122" s="830"/>
      <c r="DV122" s="807" t="s">
        <v>122</v>
      </c>
      <c r="DW122" s="807"/>
      <c r="DX122" s="807"/>
      <c r="DY122" s="807"/>
      <c r="DZ122" s="808"/>
    </row>
    <row r="123" spans="1:130" s="212" customFormat="1" ht="26.25" customHeight="1" x14ac:dyDescent="0.15">
      <c r="A123" s="833"/>
      <c r="B123" s="834"/>
      <c r="C123" s="828" t="s">
        <v>435</v>
      </c>
      <c r="D123" s="765"/>
      <c r="E123" s="765"/>
      <c r="F123" s="765"/>
      <c r="G123" s="765"/>
      <c r="H123" s="765"/>
      <c r="I123" s="765"/>
      <c r="J123" s="765"/>
      <c r="K123" s="765"/>
      <c r="L123" s="765"/>
      <c r="M123" s="765"/>
      <c r="N123" s="765"/>
      <c r="O123" s="765"/>
      <c r="P123" s="765"/>
      <c r="Q123" s="765"/>
      <c r="R123" s="765"/>
      <c r="S123" s="765"/>
      <c r="T123" s="765"/>
      <c r="U123" s="765"/>
      <c r="V123" s="765"/>
      <c r="W123" s="765"/>
      <c r="X123" s="765"/>
      <c r="Y123" s="765"/>
      <c r="Z123" s="766"/>
      <c r="AA123" s="792" t="s">
        <v>122</v>
      </c>
      <c r="AB123" s="793"/>
      <c r="AC123" s="793"/>
      <c r="AD123" s="793"/>
      <c r="AE123" s="794"/>
      <c r="AF123" s="795" t="s">
        <v>122</v>
      </c>
      <c r="AG123" s="793"/>
      <c r="AH123" s="793"/>
      <c r="AI123" s="793"/>
      <c r="AJ123" s="794"/>
      <c r="AK123" s="795" t="s">
        <v>122</v>
      </c>
      <c r="AL123" s="793"/>
      <c r="AM123" s="793"/>
      <c r="AN123" s="793"/>
      <c r="AO123" s="794"/>
      <c r="AP123" s="837" t="s">
        <v>122</v>
      </c>
      <c r="AQ123" s="838"/>
      <c r="AR123" s="838"/>
      <c r="AS123" s="838"/>
      <c r="AT123" s="839"/>
      <c r="AU123" s="899"/>
      <c r="AV123" s="900"/>
      <c r="AW123" s="900"/>
      <c r="AX123" s="900"/>
      <c r="AY123" s="900"/>
      <c r="AZ123" s="235" t="s">
        <v>177</v>
      </c>
      <c r="BA123" s="235"/>
      <c r="BB123" s="235"/>
      <c r="BC123" s="235"/>
      <c r="BD123" s="235"/>
      <c r="BE123" s="235"/>
      <c r="BF123" s="235"/>
      <c r="BG123" s="235"/>
      <c r="BH123" s="235"/>
      <c r="BI123" s="235"/>
      <c r="BJ123" s="235"/>
      <c r="BK123" s="235"/>
      <c r="BL123" s="235"/>
      <c r="BM123" s="235"/>
      <c r="BN123" s="235"/>
      <c r="BO123" s="890" t="s">
        <v>449</v>
      </c>
      <c r="BP123" s="891"/>
      <c r="BQ123" s="845">
        <v>8797156</v>
      </c>
      <c r="BR123" s="846"/>
      <c r="BS123" s="846"/>
      <c r="BT123" s="846"/>
      <c r="BU123" s="846"/>
      <c r="BV123" s="846">
        <v>8872013</v>
      </c>
      <c r="BW123" s="846"/>
      <c r="BX123" s="846"/>
      <c r="BY123" s="846"/>
      <c r="BZ123" s="846"/>
      <c r="CA123" s="846">
        <v>9208767</v>
      </c>
      <c r="CB123" s="846"/>
      <c r="CC123" s="846"/>
      <c r="CD123" s="846"/>
      <c r="CE123" s="846"/>
      <c r="CF123" s="761"/>
      <c r="CG123" s="762"/>
      <c r="CH123" s="762"/>
      <c r="CI123" s="762"/>
      <c r="CJ123" s="847"/>
      <c r="CK123" s="882"/>
      <c r="CL123" s="868"/>
      <c r="CM123" s="868"/>
      <c r="CN123" s="868"/>
      <c r="CO123" s="869"/>
      <c r="CP123" s="848" t="s">
        <v>391</v>
      </c>
      <c r="CQ123" s="849"/>
      <c r="CR123" s="849"/>
      <c r="CS123" s="849"/>
      <c r="CT123" s="849"/>
      <c r="CU123" s="849"/>
      <c r="CV123" s="849"/>
      <c r="CW123" s="849"/>
      <c r="CX123" s="849"/>
      <c r="CY123" s="849"/>
      <c r="CZ123" s="849"/>
      <c r="DA123" s="849"/>
      <c r="DB123" s="849"/>
      <c r="DC123" s="849"/>
      <c r="DD123" s="849"/>
      <c r="DE123" s="849"/>
      <c r="DF123" s="850"/>
      <c r="DG123" s="792" t="s">
        <v>122</v>
      </c>
      <c r="DH123" s="793"/>
      <c r="DI123" s="793"/>
      <c r="DJ123" s="793"/>
      <c r="DK123" s="794"/>
      <c r="DL123" s="795" t="s">
        <v>122</v>
      </c>
      <c r="DM123" s="793"/>
      <c r="DN123" s="793"/>
      <c r="DO123" s="793"/>
      <c r="DP123" s="794"/>
      <c r="DQ123" s="795" t="s">
        <v>122</v>
      </c>
      <c r="DR123" s="793"/>
      <c r="DS123" s="793"/>
      <c r="DT123" s="793"/>
      <c r="DU123" s="794"/>
      <c r="DV123" s="837" t="s">
        <v>122</v>
      </c>
      <c r="DW123" s="838"/>
      <c r="DX123" s="838"/>
      <c r="DY123" s="838"/>
      <c r="DZ123" s="839"/>
    </row>
    <row r="124" spans="1:130" s="212" customFormat="1" ht="26.25" customHeight="1" thickBot="1" x14ac:dyDescent="0.2">
      <c r="A124" s="833"/>
      <c r="B124" s="834"/>
      <c r="C124" s="828" t="s">
        <v>438</v>
      </c>
      <c r="D124" s="765"/>
      <c r="E124" s="765"/>
      <c r="F124" s="765"/>
      <c r="G124" s="765"/>
      <c r="H124" s="765"/>
      <c r="I124" s="765"/>
      <c r="J124" s="765"/>
      <c r="K124" s="765"/>
      <c r="L124" s="765"/>
      <c r="M124" s="765"/>
      <c r="N124" s="765"/>
      <c r="O124" s="765"/>
      <c r="P124" s="765"/>
      <c r="Q124" s="765"/>
      <c r="R124" s="765"/>
      <c r="S124" s="765"/>
      <c r="T124" s="765"/>
      <c r="U124" s="765"/>
      <c r="V124" s="765"/>
      <c r="W124" s="765"/>
      <c r="X124" s="765"/>
      <c r="Y124" s="765"/>
      <c r="Z124" s="766"/>
      <c r="AA124" s="792" t="s">
        <v>122</v>
      </c>
      <c r="AB124" s="793"/>
      <c r="AC124" s="793"/>
      <c r="AD124" s="793"/>
      <c r="AE124" s="794"/>
      <c r="AF124" s="795" t="s">
        <v>122</v>
      </c>
      <c r="AG124" s="793"/>
      <c r="AH124" s="793"/>
      <c r="AI124" s="793"/>
      <c r="AJ124" s="794"/>
      <c r="AK124" s="795" t="s">
        <v>122</v>
      </c>
      <c r="AL124" s="793"/>
      <c r="AM124" s="793"/>
      <c r="AN124" s="793"/>
      <c r="AO124" s="794"/>
      <c r="AP124" s="837" t="s">
        <v>122</v>
      </c>
      <c r="AQ124" s="838"/>
      <c r="AR124" s="838"/>
      <c r="AS124" s="838"/>
      <c r="AT124" s="839"/>
      <c r="AU124" s="840" t="s">
        <v>450</v>
      </c>
      <c r="AV124" s="841"/>
      <c r="AW124" s="841"/>
      <c r="AX124" s="841"/>
      <c r="AY124" s="841"/>
      <c r="AZ124" s="841"/>
      <c r="BA124" s="841"/>
      <c r="BB124" s="841"/>
      <c r="BC124" s="841"/>
      <c r="BD124" s="841"/>
      <c r="BE124" s="841"/>
      <c r="BF124" s="841"/>
      <c r="BG124" s="841"/>
      <c r="BH124" s="841"/>
      <c r="BI124" s="841"/>
      <c r="BJ124" s="841"/>
      <c r="BK124" s="841"/>
      <c r="BL124" s="841"/>
      <c r="BM124" s="841"/>
      <c r="BN124" s="841"/>
      <c r="BO124" s="841"/>
      <c r="BP124" s="842"/>
      <c r="BQ124" s="843" t="s">
        <v>122</v>
      </c>
      <c r="BR124" s="844"/>
      <c r="BS124" s="844"/>
      <c r="BT124" s="844"/>
      <c r="BU124" s="844"/>
      <c r="BV124" s="844" t="s">
        <v>122</v>
      </c>
      <c r="BW124" s="844"/>
      <c r="BX124" s="844"/>
      <c r="BY124" s="844"/>
      <c r="BZ124" s="844"/>
      <c r="CA124" s="844" t="s">
        <v>122</v>
      </c>
      <c r="CB124" s="844"/>
      <c r="CC124" s="844"/>
      <c r="CD124" s="844"/>
      <c r="CE124" s="844"/>
      <c r="CF124" s="739"/>
      <c r="CG124" s="740"/>
      <c r="CH124" s="740"/>
      <c r="CI124" s="740"/>
      <c r="CJ124" s="875"/>
      <c r="CK124" s="883"/>
      <c r="CL124" s="883"/>
      <c r="CM124" s="883"/>
      <c r="CN124" s="883"/>
      <c r="CO124" s="884"/>
      <c r="CP124" s="848" t="s">
        <v>451</v>
      </c>
      <c r="CQ124" s="849"/>
      <c r="CR124" s="849"/>
      <c r="CS124" s="849"/>
      <c r="CT124" s="849"/>
      <c r="CU124" s="849"/>
      <c r="CV124" s="849"/>
      <c r="CW124" s="849"/>
      <c r="CX124" s="849"/>
      <c r="CY124" s="849"/>
      <c r="CZ124" s="849"/>
      <c r="DA124" s="849"/>
      <c r="DB124" s="849"/>
      <c r="DC124" s="849"/>
      <c r="DD124" s="849"/>
      <c r="DE124" s="849"/>
      <c r="DF124" s="850"/>
      <c r="DG124" s="776" t="s">
        <v>122</v>
      </c>
      <c r="DH124" s="777"/>
      <c r="DI124" s="777"/>
      <c r="DJ124" s="777"/>
      <c r="DK124" s="778"/>
      <c r="DL124" s="779" t="s">
        <v>122</v>
      </c>
      <c r="DM124" s="777"/>
      <c r="DN124" s="777"/>
      <c r="DO124" s="777"/>
      <c r="DP124" s="778"/>
      <c r="DQ124" s="779" t="s">
        <v>122</v>
      </c>
      <c r="DR124" s="777"/>
      <c r="DS124" s="777"/>
      <c r="DT124" s="777"/>
      <c r="DU124" s="778"/>
      <c r="DV124" s="861" t="s">
        <v>122</v>
      </c>
      <c r="DW124" s="862"/>
      <c r="DX124" s="862"/>
      <c r="DY124" s="862"/>
      <c r="DZ124" s="863"/>
    </row>
    <row r="125" spans="1:130" s="212" customFormat="1" ht="26.25" customHeight="1" x14ac:dyDescent="0.15">
      <c r="A125" s="833"/>
      <c r="B125" s="834"/>
      <c r="C125" s="828" t="s">
        <v>440</v>
      </c>
      <c r="D125" s="765"/>
      <c r="E125" s="765"/>
      <c r="F125" s="765"/>
      <c r="G125" s="765"/>
      <c r="H125" s="765"/>
      <c r="I125" s="765"/>
      <c r="J125" s="765"/>
      <c r="K125" s="765"/>
      <c r="L125" s="765"/>
      <c r="M125" s="765"/>
      <c r="N125" s="765"/>
      <c r="O125" s="765"/>
      <c r="P125" s="765"/>
      <c r="Q125" s="765"/>
      <c r="R125" s="765"/>
      <c r="S125" s="765"/>
      <c r="T125" s="765"/>
      <c r="U125" s="765"/>
      <c r="V125" s="765"/>
      <c r="W125" s="765"/>
      <c r="X125" s="765"/>
      <c r="Y125" s="765"/>
      <c r="Z125" s="766"/>
      <c r="AA125" s="792" t="s">
        <v>122</v>
      </c>
      <c r="AB125" s="793"/>
      <c r="AC125" s="793"/>
      <c r="AD125" s="793"/>
      <c r="AE125" s="794"/>
      <c r="AF125" s="795" t="s">
        <v>122</v>
      </c>
      <c r="AG125" s="793"/>
      <c r="AH125" s="793"/>
      <c r="AI125" s="793"/>
      <c r="AJ125" s="794"/>
      <c r="AK125" s="795" t="s">
        <v>122</v>
      </c>
      <c r="AL125" s="793"/>
      <c r="AM125" s="793"/>
      <c r="AN125" s="793"/>
      <c r="AO125" s="794"/>
      <c r="AP125" s="837" t="s">
        <v>122</v>
      </c>
      <c r="AQ125" s="838"/>
      <c r="AR125" s="838"/>
      <c r="AS125" s="838"/>
      <c r="AT125" s="839"/>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64" t="s">
        <v>452</v>
      </c>
      <c r="CL125" s="865"/>
      <c r="CM125" s="865"/>
      <c r="CN125" s="865"/>
      <c r="CO125" s="866"/>
      <c r="CP125" s="873" t="s">
        <v>453</v>
      </c>
      <c r="CQ125" s="821"/>
      <c r="CR125" s="821"/>
      <c r="CS125" s="821"/>
      <c r="CT125" s="821"/>
      <c r="CU125" s="821"/>
      <c r="CV125" s="821"/>
      <c r="CW125" s="821"/>
      <c r="CX125" s="821"/>
      <c r="CY125" s="821"/>
      <c r="CZ125" s="821"/>
      <c r="DA125" s="821"/>
      <c r="DB125" s="821"/>
      <c r="DC125" s="821"/>
      <c r="DD125" s="821"/>
      <c r="DE125" s="821"/>
      <c r="DF125" s="822"/>
      <c r="DG125" s="874" t="s">
        <v>122</v>
      </c>
      <c r="DH125" s="855"/>
      <c r="DI125" s="855"/>
      <c r="DJ125" s="855"/>
      <c r="DK125" s="855"/>
      <c r="DL125" s="855" t="s">
        <v>122</v>
      </c>
      <c r="DM125" s="855"/>
      <c r="DN125" s="855"/>
      <c r="DO125" s="855"/>
      <c r="DP125" s="855"/>
      <c r="DQ125" s="855" t="s">
        <v>122</v>
      </c>
      <c r="DR125" s="855"/>
      <c r="DS125" s="855"/>
      <c r="DT125" s="855"/>
      <c r="DU125" s="855"/>
      <c r="DV125" s="856" t="s">
        <v>122</v>
      </c>
      <c r="DW125" s="856"/>
      <c r="DX125" s="856"/>
      <c r="DY125" s="856"/>
      <c r="DZ125" s="857"/>
    </row>
    <row r="126" spans="1:130" s="212" customFormat="1" ht="26.25" customHeight="1" thickBot="1" x14ac:dyDescent="0.2">
      <c r="A126" s="833"/>
      <c r="B126" s="834"/>
      <c r="C126" s="828" t="s">
        <v>442</v>
      </c>
      <c r="D126" s="765"/>
      <c r="E126" s="765"/>
      <c r="F126" s="765"/>
      <c r="G126" s="765"/>
      <c r="H126" s="765"/>
      <c r="I126" s="765"/>
      <c r="J126" s="765"/>
      <c r="K126" s="765"/>
      <c r="L126" s="765"/>
      <c r="M126" s="765"/>
      <c r="N126" s="765"/>
      <c r="O126" s="765"/>
      <c r="P126" s="765"/>
      <c r="Q126" s="765"/>
      <c r="R126" s="765"/>
      <c r="S126" s="765"/>
      <c r="T126" s="765"/>
      <c r="U126" s="765"/>
      <c r="V126" s="765"/>
      <c r="W126" s="765"/>
      <c r="X126" s="765"/>
      <c r="Y126" s="765"/>
      <c r="Z126" s="766"/>
      <c r="AA126" s="792" t="s">
        <v>122</v>
      </c>
      <c r="AB126" s="793"/>
      <c r="AC126" s="793"/>
      <c r="AD126" s="793"/>
      <c r="AE126" s="794"/>
      <c r="AF126" s="795" t="s">
        <v>122</v>
      </c>
      <c r="AG126" s="793"/>
      <c r="AH126" s="793"/>
      <c r="AI126" s="793"/>
      <c r="AJ126" s="794"/>
      <c r="AK126" s="795" t="s">
        <v>122</v>
      </c>
      <c r="AL126" s="793"/>
      <c r="AM126" s="793"/>
      <c r="AN126" s="793"/>
      <c r="AO126" s="794"/>
      <c r="AP126" s="837" t="s">
        <v>122</v>
      </c>
      <c r="AQ126" s="838"/>
      <c r="AR126" s="838"/>
      <c r="AS126" s="838"/>
      <c r="AT126" s="839"/>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67"/>
      <c r="CL126" s="868"/>
      <c r="CM126" s="868"/>
      <c r="CN126" s="868"/>
      <c r="CO126" s="869"/>
      <c r="CP126" s="828" t="s">
        <v>454</v>
      </c>
      <c r="CQ126" s="765"/>
      <c r="CR126" s="765"/>
      <c r="CS126" s="765"/>
      <c r="CT126" s="765"/>
      <c r="CU126" s="765"/>
      <c r="CV126" s="765"/>
      <c r="CW126" s="765"/>
      <c r="CX126" s="765"/>
      <c r="CY126" s="765"/>
      <c r="CZ126" s="765"/>
      <c r="DA126" s="765"/>
      <c r="DB126" s="765"/>
      <c r="DC126" s="765"/>
      <c r="DD126" s="765"/>
      <c r="DE126" s="765"/>
      <c r="DF126" s="766"/>
      <c r="DG126" s="829" t="s">
        <v>122</v>
      </c>
      <c r="DH126" s="830"/>
      <c r="DI126" s="830"/>
      <c r="DJ126" s="830"/>
      <c r="DK126" s="830"/>
      <c r="DL126" s="830" t="s">
        <v>122</v>
      </c>
      <c r="DM126" s="830"/>
      <c r="DN126" s="830"/>
      <c r="DO126" s="830"/>
      <c r="DP126" s="830"/>
      <c r="DQ126" s="830" t="s">
        <v>122</v>
      </c>
      <c r="DR126" s="830"/>
      <c r="DS126" s="830"/>
      <c r="DT126" s="830"/>
      <c r="DU126" s="830"/>
      <c r="DV126" s="807" t="s">
        <v>122</v>
      </c>
      <c r="DW126" s="807"/>
      <c r="DX126" s="807"/>
      <c r="DY126" s="807"/>
      <c r="DZ126" s="808"/>
    </row>
    <row r="127" spans="1:130" s="212" customFormat="1" ht="26.25" customHeight="1" x14ac:dyDescent="0.15">
      <c r="A127" s="835"/>
      <c r="B127" s="836"/>
      <c r="C127" s="851" t="s">
        <v>455</v>
      </c>
      <c r="D127" s="852"/>
      <c r="E127" s="852"/>
      <c r="F127" s="852"/>
      <c r="G127" s="852"/>
      <c r="H127" s="852"/>
      <c r="I127" s="852"/>
      <c r="J127" s="852"/>
      <c r="K127" s="852"/>
      <c r="L127" s="852"/>
      <c r="M127" s="852"/>
      <c r="N127" s="852"/>
      <c r="O127" s="852"/>
      <c r="P127" s="852"/>
      <c r="Q127" s="852"/>
      <c r="R127" s="852"/>
      <c r="S127" s="852"/>
      <c r="T127" s="852"/>
      <c r="U127" s="852"/>
      <c r="V127" s="852"/>
      <c r="W127" s="852"/>
      <c r="X127" s="852"/>
      <c r="Y127" s="852"/>
      <c r="Z127" s="853"/>
      <c r="AA127" s="792" t="s">
        <v>122</v>
      </c>
      <c r="AB127" s="793"/>
      <c r="AC127" s="793"/>
      <c r="AD127" s="793"/>
      <c r="AE127" s="794"/>
      <c r="AF127" s="795" t="s">
        <v>122</v>
      </c>
      <c r="AG127" s="793"/>
      <c r="AH127" s="793"/>
      <c r="AI127" s="793"/>
      <c r="AJ127" s="794"/>
      <c r="AK127" s="795" t="s">
        <v>122</v>
      </c>
      <c r="AL127" s="793"/>
      <c r="AM127" s="793"/>
      <c r="AN127" s="793"/>
      <c r="AO127" s="794"/>
      <c r="AP127" s="837" t="s">
        <v>122</v>
      </c>
      <c r="AQ127" s="838"/>
      <c r="AR127" s="838"/>
      <c r="AS127" s="838"/>
      <c r="AT127" s="839"/>
      <c r="AU127" s="214"/>
      <c r="AV127" s="214"/>
      <c r="AW127" s="214"/>
      <c r="AX127" s="854" t="s">
        <v>456</v>
      </c>
      <c r="AY127" s="825"/>
      <c r="AZ127" s="825"/>
      <c r="BA127" s="825"/>
      <c r="BB127" s="825"/>
      <c r="BC127" s="825"/>
      <c r="BD127" s="825"/>
      <c r="BE127" s="826"/>
      <c r="BF127" s="824" t="s">
        <v>457</v>
      </c>
      <c r="BG127" s="825"/>
      <c r="BH127" s="825"/>
      <c r="BI127" s="825"/>
      <c r="BJ127" s="825"/>
      <c r="BK127" s="825"/>
      <c r="BL127" s="826"/>
      <c r="BM127" s="824" t="s">
        <v>458</v>
      </c>
      <c r="BN127" s="825"/>
      <c r="BO127" s="825"/>
      <c r="BP127" s="825"/>
      <c r="BQ127" s="825"/>
      <c r="BR127" s="825"/>
      <c r="BS127" s="826"/>
      <c r="BT127" s="824" t="s">
        <v>459</v>
      </c>
      <c r="BU127" s="825"/>
      <c r="BV127" s="825"/>
      <c r="BW127" s="825"/>
      <c r="BX127" s="825"/>
      <c r="BY127" s="825"/>
      <c r="BZ127" s="827"/>
      <c r="CA127" s="214"/>
      <c r="CB127" s="214"/>
      <c r="CC127" s="214"/>
      <c r="CD127" s="237"/>
      <c r="CE127" s="237"/>
      <c r="CF127" s="237"/>
      <c r="CG127" s="214"/>
      <c r="CH127" s="214"/>
      <c r="CI127" s="214"/>
      <c r="CJ127" s="236"/>
      <c r="CK127" s="867"/>
      <c r="CL127" s="868"/>
      <c r="CM127" s="868"/>
      <c r="CN127" s="868"/>
      <c r="CO127" s="869"/>
      <c r="CP127" s="828" t="s">
        <v>460</v>
      </c>
      <c r="CQ127" s="765"/>
      <c r="CR127" s="765"/>
      <c r="CS127" s="765"/>
      <c r="CT127" s="765"/>
      <c r="CU127" s="765"/>
      <c r="CV127" s="765"/>
      <c r="CW127" s="765"/>
      <c r="CX127" s="765"/>
      <c r="CY127" s="765"/>
      <c r="CZ127" s="765"/>
      <c r="DA127" s="765"/>
      <c r="DB127" s="765"/>
      <c r="DC127" s="765"/>
      <c r="DD127" s="765"/>
      <c r="DE127" s="765"/>
      <c r="DF127" s="766"/>
      <c r="DG127" s="829" t="s">
        <v>122</v>
      </c>
      <c r="DH127" s="830"/>
      <c r="DI127" s="830"/>
      <c r="DJ127" s="830"/>
      <c r="DK127" s="830"/>
      <c r="DL127" s="830" t="s">
        <v>122</v>
      </c>
      <c r="DM127" s="830"/>
      <c r="DN127" s="830"/>
      <c r="DO127" s="830"/>
      <c r="DP127" s="830"/>
      <c r="DQ127" s="830" t="s">
        <v>122</v>
      </c>
      <c r="DR127" s="830"/>
      <c r="DS127" s="830"/>
      <c r="DT127" s="830"/>
      <c r="DU127" s="830"/>
      <c r="DV127" s="807" t="s">
        <v>122</v>
      </c>
      <c r="DW127" s="807"/>
      <c r="DX127" s="807"/>
      <c r="DY127" s="807"/>
      <c r="DZ127" s="808"/>
    </row>
    <row r="128" spans="1:130" s="212" customFormat="1" ht="26.25" customHeight="1" thickBot="1" x14ac:dyDescent="0.2">
      <c r="A128" s="809" t="s">
        <v>461</v>
      </c>
      <c r="B128" s="810"/>
      <c r="C128" s="810"/>
      <c r="D128" s="810"/>
      <c r="E128" s="810"/>
      <c r="F128" s="810"/>
      <c r="G128" s="810"/>
      <c r="H128" s="810"/>
      <c r="I128" s="810"/>
      <c r="J128" s="810"/>
      <c r="K128" s="810"/>
      <c r="L128" s="810"/>
      <c r="M128" s="810"/>
      <c r="N128" s="810"/>
      <c r="O128" s="810"/>
      <c r="P128" s="810"/>
      <c r="Q128" s="810"/>
      <c r="R128" s="810"/>
      <c r="S128" s="810"/>
      <c r="T128" s="810"/>
      <c r="U128" s="810"/>
      <c r="V128" s="810"/>
      <c r="W128" s="811" t="s">
        <v>462</v>
      </c>
      <c r="X128" s="811"/>
      <c r="Y128" s="811"/>
      <c r="Z128" s="812"/>
      <c r="AA128" s="813">
        <v>21332</v>
      </c>
      <c r="AB128" s="814"/>
      <c r="AC128" s="814"/>
      <c r="AD128" s="814"/>
      <c r="AE128" s="815"/>
      <c r="AF128" s="816">
        <v>21332</v>
      </c>
      <c r="AG128" s="814"/>
      <c r="AH128" s="814"/>
      <c r="AI128" s="814"/>
      <c r="AJ128" s="815"/>
      <c r="AK128" s="816">
        <v>27550</v>
      </c>
      <c r="AL128" s="814"/>
      <c r="AM128" s="814"/>
      <c r="AN128" s="814"/>
      <c r="AO128" s="815"/>
      <c r="AP128" s="817"/>
      <c r="AQ128" s="818"/>
      <c r="AR128" s="818"/>
      <c r="AS128" s="818"/>
      <c r="AT128" s="819"/>
      <c r="AU128" s="214"/>
      <c r="AV128" s="214"/>
      <c r="AW128" s="214"/>
      <c r="AX128" s="820" t="s">
        <v>463</v>
      </c>
      <c r="AY128" s="821"/>
      <c r="AZ128" s="821"/>
      <c r="BA128" s="821"/>
      <c r="BB128" s="821"/>
      <c r="BC128" s="821"/>
      <c r="BD128" s="821"/>
      <c r="BE128" s="822"/>
      <c r="BF128" s="799" t="s">
        <v>122</v>
      </c>
      <c r="BG128" s="800"/>
      <c r="BH128" s="800"/>
      <c r="BI128" s="800"/>
      <c r="BJ128" s="800"/>
      <c r="BK128" s="800"/>
      <c r="BL128" s="823"/>
      <c r="BM128" s="799">
        <v>15</v>
      </c>
      <c r="BN128" s="800"/>
      <c r="BO128" s="800"/>
      <c r="BP128" s="800"/>
      <c r="BQ128" s="800"/>
      <c r="BR128" s="800"/>
      <c r="BS128" s="823"/>
      <c r="BT128" s="799">
        <v>20</v>
      </c>
      <c r="BU128" s="800"/>
      <c r="BV128" s="800"/>
      <c r="BW128" s="800"/>
      <c r="BX128" s="800"/>
      <c r="BY128" s="800"/>
      <c r="BZ128" s="801"/>
      <c r="CA128" s="237"/>
      <c r="CB128" s="237"/>
      <c r="CC128" s="237"/>
      <c r="CD128" s="237"/>
      <c r="CE128" s="237"/>
      <c r="CF128" s="237"/>
      <c r="CG128" s="214"/>
      <c r="CH128" s="214"/>
      <c r="CI128" s="214"/>
      <c r="CJ128" s="236"/>
      <c r="CK128" s="870"/>
      <c r="CL128" s="871"/>
      <c r="CM128" s="871"/>
      <c r="CN128" s="871"/>
      <c r="CO128" s="872"/>
      <c r="CP128" s="802" t="s">
        <v>464</v>
      </c>
      <c r="CQ128" s="743"/>
      <c r="CR128" s="743"/>
      <c r="CS128" s="743"/>
      <c r="CT128" s="743"/>
      <c r="CU128" s="743"/>
      <c r="CV128" s="743"/>
      <c r="CW128" s="743"/>
      <c r="CX128" s="743"/>
      <c r="CY128" s="743"/>
      <c r="CZ128" s="743"/>
      <c r="DA128" s="743"/>
      <c r="DB128" s="743"/>
      <c r="DC128" s="743"/>
      <c r="DD128" s="743"/>
      <c r="DE128" s="743"/>
      <c r="DF128" s="744"/>
      <c r="DG128" s="803">
        <v>449118</v>
      </c>
      <c r="DH128" s="804"/>
      <c r="DI128" s="804"/>
      <c r="DJ128" s="804"/>
      <c r="DK128" s="804"/>
      <c r="DL128" s="804">
        <v>143807</v>
      </c>
      <c r="DM128" s="804"/>
      <c r="DN128" s="804"/>
      <c r="DO128" s="804"/>
      <c r="DP128" s="804"/>
      <c r="DQ128" s="804">
        <v>137879</v>
      </c>
      <c r="DR128" s="804"/>
      <c r="DS128" s="804"/>
      <c r="DT128" s="804"/>
      <c r="DU128" s="804"/>
      <c r="DV128" s="805">
        <v>5</v>
      </c>
      <c r="DW128" s="805"/>
      <c r="DX128" s="805"/>
      <c r="DY128" s="805"/>
      <c r="DZ128" s="806"/>
    </row>
    <row r="129" spans="1:131" s="212" customFormat="1" ht="26.25" customHeight="1" x14ac:dyDescent="0.15">
      <c r="A129" s="787" t="s">
        <v>102</v>
      </c>
      <c r="B129" s="788"/>
      <c r="C129" s="788"/>
      <c r="D129" s="788"/>
      <c r="E129" s="788"/>
      <c r="F129" s="788"/>
      <c r="G129" s="788"/>
      <c r="H129" s="788"/>
      <c r="I129" s="788"/>
      <c r="J129" s="788"/>
      <c r="K129" s="788"/>
      <c r="L129" s="788"/>
      <c r="M129" s="788"/>
      <c r="N129" s="788"/>
      <c r="O129" s="788"/>
      <c r="P129" s="788"/>
      <c r="Q129" s="788"/>
      <c r="R129" s="788"/>
      <c r="S129" s="788"/>
      <c r="T129" s="788"/>
      <c r="U129" s="788"/>
      <c r="V129" s="788"/>
      <c r="W129" s="789" t="s">
        <v>465</v>
      </c>
      <c r="X129" s="790"/>
      <c r="Y129" s="790"/>
      <c r="Z129" s="791"/>
      <c r="AA129" s="792">
        <v>3055486</v>
      </c>
      <c r="AB129" s="793"/>
      <c r="AC129" s="793"/>
      <c r="AD129" s="793"/>
      <c r="AE129" s="794"/>
      <c r="AF129" s="795">
        <v>3042723</v>
      </c>
      <c r="AG129" s="793"/>
      <c r="AH129" s="793"/>
      <c r="AI129" s="793"/>
      <c r="AJ129" s="794"/>
      <c r="AK129" s="795">
        <v>3167496</v>
      </c>
      <c r="AL129" s="793"/>
      <c r="AM129" s="793"/>
      <c r="AN129" s="793"/>
      <c r="AO129" s="794"/>
      <c r="AP129" s="796"/>
      <c r="AQ129" s="797"/>
      <c r="AR129" s="797"/>
      <c r="AS129" s="797"/>
      <c r="AT129" s="798"/>
      <c r="AU129" s="215"/>
      <c r="AV129" s="215"/>
      <c r="AW129" s="215"/>
      <c r="AX129" s="764" t="s">
        <v>466</v>
      </c>
      <c r="AY129" s="765"/>
      <c r="AZ129" s="765"/>
      <c r="BA129" s="765"/>
      <c r="BB129" s="765"/>
      <c r="BC129" s="765"/>
      <c r="BD129" s="765"/>
      <c r="BE129" s="766"/>
      <c r="BF129" s="783" t="s">
        <v>122</v>
      </c>
      <c r="BG129" s="784"/>
      <c r="BH129" s="784"/>
      <c r="BI129" s="784"/>
      <c r="BJ129" s="784"/>
      <c r="BK129" s="784"/>
      <c r="BL129" s="785"/>
      <c r="BM129" s="783">
        <v>20</v>
      </c>
      <c r="BN129" s="784"/>
      <c r="BO129" s="784"/>
      <c r="BP129" s="784"/>
      <c r="BQ129" s="784"/>
      <c r="BR129" s="784"/>
      <c r="BS129" s="785"/>
      <c r="BT129" s="783">
        <v>30</v>
      </c>
      <c r="BU129" s="784"/>
      <c r="BV129" s="784"/>
      <c r="BW129" s="784"/>
      <c r="BX129" s="784"/>
      <c r="BY129" s="784"/>
      <c r="BZ129" s="78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87" t="s">
        <v>467</v>
      </c>
      <c r="B130" s="788"/>
      <c r="C130" s="788"/>
      <c r="D130" s="788"/>
      <c r="E130" s="788"/>
      <c r="F130" s="788"/>
      <c r="G130" s="788"/>
      <c r="H130" s="788"/>
      <c r="I130" s="788"/>
      <c r="J130" s="788"/>
      <c r="K130" s="788"/>
      <c r="L130" s="788"/>
      <c r="M130" s="788"/>
      <c r="N130" s="788"/>
      <c r="O130" s="788"/>
      <c r="P130" s="788"/>
      <c r="Q130" s="788"/>
      <c r="R130" s="788"/>
      <c r="S130" s="788"/>
      <c r="T130" s="788"/>
      <c r="U130" s="788"/>
      <c r="V130" s="788"/>
      <c r="W130" s="789" t="s">
        <v>468</v>
      </c>
      <c r="X130" s="790"/>
      <c r="Y130" s="790"/>
      <c r="Z130" s="791"/>
      <c r="AA130" s="792">
        <v>403998</v>
      </c>
      <c r="AB130" s="793"/>
      <c r="AC130" s="793"/>
      <c r="AD130" s="793"/>
      <c r="AE130" s="794"/>
      <c r="AF130" s="795">
        <v>398148</v>
      </c>
      <c r="AG130" s="793"/>
      <c r="AH130" s="793"/>
      <c r="AI130" s="793"/>
      <c r="AJ130" s="794"/>
      <c r="AK130" s="795">
        <v>399454</v>
      </c>
      <c r="AL130" s="793"/>
      <c r="AM130" s="793"/>
      <c r="AN130" s="793"/>
      <c r="AO130" s="794"/>
      <c r="AP130" s="796"/>
      <c r="AQ130" s="797"/>
      <c r="AR130" s="797"/>
      <c r="AS130" s="797"/>
      <c r="AT130" s="798"/>
      <c r="AU130" s="215"/>
      <c r="AV130" s="215"/>
      <c r="AW130" s="215"/>
      <c r="AX130" s="764" t="s">
        <v>469</v>
      </c>
      <c r="AY130" s="765"/>
      <c r="AZ130" s="765"/>
      <c r="BA130" s="765"/>
      <c r="BB130" s="765"/>
      <c r="BC130" s="765"/>
      <c r="BD130" s="765"/>
      <c r="BE130" s="766"/>
      <c r="BF130" s="767">
        <v>7.7</v>
      </c>
      <c r="BG130" s="768"/>
      <c r="BH130" s="768"/>
      <c r="BI130" s="768"/>
      <c r="BJ130" s="768"/>
      <c r="BK130" s="768"/>
      <c r="BL130" s="769"/>
      <c r="BM130" s="767">
        <v>25</v>
      </c>
      <c r="BN130" s="768"/>
      <c r="BO130" s="768"/>
      <c r="BP130" s="768"/>
      <c r="BQ130" s="768"/>
      <c r="BR130" s="768"/>
      <c r="BS130" s="769"/>
      <c r="BT130" s="767">
        <v>35</v>
      </c>
      <c r="BU130" s="768"/>
      <c r="BV130" s="768"/>
      <c r="BW130" s="768"/>
      <c r="BX130" s="768"/>
      <c r="BY130" s="768"/>
      <c r="BZ130" s="770"/>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71"/>
      <c r="B131" s="772"/>
      <c r="C131" s="772"/>
      <c r="D131" s="772"/>
      <c r="E131" s="772"/>
      <c r="F131" s="772"/>
      <c r="G131" s="772"/>
      <c r="H131" s="772"/>
      <c r="I131" s="772"/>
      <c r="J131" s="772"/>
      <c r="K131" s="772"/>
      <c r="L131" s="772"/>
      <c r="M131" s="772"/>
      <c r="N131" s="772"/>
      <c r="O131" s="772"/>
      <c r="P131" s="772"/>
      <c r="Q131" s="772"/>
      <c r="R131" s="772"/>
      <c r="S131" s="772"/>
      <c r="T131" s="772"/>
      <c r="U131" s="772"/>
      <c r="V131" s="772"/>
      <c r="W131" s="773" t="s">
        <v>470</v>
      </c>
      <c r="X131" s="774"/>
      <c r="Y131" s="774"/>
      <c r="Z131" s="775"/>
      <c r="AA131" s="776">
        <v>2651488</v>
      </c>
      <c r="AB131" s="777"/>
      <c r="AC131" s="777"/>
      <c r="AD131" s="777"/>
      <c r="AE131" s="778"/>
      <c r="AF131" s="779">
        <v>2644575</v>
      </c>
      <c r="AG131" s="777"/>
      <c r="AH131" s="777"/>
      <c r="AI131" s="777"/>
      <c r="AJ131" s="778"/>
      <c r="AK131" s="779">
        <v>2768042</v>
      </c>
      <c r="AL131" s="777"/>
      <c r="AM131" s="777"/>
      <c r="AN131" s="777"/>
      <c r="AO131" s="778"/>
      <c r="AP131" s="780"/>
      <c r="AQ131" s="781"/>
      <c r="AR131" s="781"/>
      <c r="AS131" s="781"/>
      <c r="AT131" s="782"/>
      <c r="AU131" s="215"/>
      <c r="AV131" s="215"/>
      <c r="AW131" s="215"/>
      <c r="AX131" s="742" t="s">
        <v>471</v>
      </c>
      <c r="AY131" s="743"/>
      <c r="AZ131" s="743"/>
      <c r="BA131" s="743"/>
      <c r="BB131" s="743"/>
      <c r="BC131" s="743"/>
      <c r="BD131" s="743"/>
      <c r="BE131" s="744"/>
      <c r="BF131" s="745" t="s">
        <v>122</v>
      </c>
      <c r="BG131" s="746"/>
      <c r="BH131" s="746"/>
      <c r="BI131" s="746"/>
      <c r="BJ131" s="746"/>
      <c r="BK131" s="746"/>
      <c r="BL131" s="747"/>
      <c r="BM131" s="745">
        <v>350</v>
      </c>
      <c r="BN131" s="746"/>
      <c r="BO131" s="746"/>
      <c r="BP131" s="746"/>
      <c r="BQ131" s="746"/>
      <c r="BR131" s="746"/>
      <c r="BS131" s="747"/>
      <c r="BT131" s="748"/>
      <c r="BU131" s="749"/>
      <c r="BV131" s="749"/>
      <c r="BW131" s="749"/>
      <c r="BX131" s="749"/>
      <c r="BY131" s="749"/>
      <c r="BZ131" s="750"/>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51" t="s">
        <v>472</v>
      </c>
      <c r="B132" s="752"/>
      <c r="C132" s="752"/>
      <c r="D132" s="752"/>
      <c r="E132" s="752"/>
      <c r="F132" s="752"/>
      <c r="G132" s="752"/>
      <c r="H132" s="752"/>
      <c r="I132" s="752"/>
      <c r="J132" s="752"/>
      <c r="K132" s="752"/>
      <c r="L132" s="752"/>
      <c r="M132" s="752"/>
      <c r="N132" s="752"/>
      <c r="O132" s="752"/>
      <c r="P132" s="752"/>
      <c r="Q132" s="752"/>
      <c r="R132" s="752"/>
      <c r="S132" s="752"/>
      <c r="T132" s="752"/>
      <c r="U132" s="752"/>
      <c r="V132" s="755" t="s">
        <v>473</v>
      </c>
      <c r="W132" s="755"/>
      <c r="X132" s="755"/>
      <c r="Y132" s="755"/>
      <c r="Z132" s="756"/>
      <c r="AA132" s="757">
        <v>8.5567801929999998</v>
      </c>
      <c r="AB132" s="758"/>
      <c r="AC132" s="758"/>
      <c r="AD132" s="758"/>
      <c r="AE132" s="759"/>
      <c r="AF132" s="760">
        <v>8.0429180490000007</v>
      </c>
      <c r="AG132" s="758"/>
      <c r="AH132" s="758"/>
      <c r="AI132" s="758"/>
      <c r="AJ132" s="759"/>
      <c r="AK132" s="760">
        <v>6.5767788210000004</v>
      </c>
      <c r="AL132" s="758"/>
      <c r="AM132" s="758"/>
      <c r="AN132" s="758"/>
      <c r="AO132" s="759"/>
      <c r="AP132" s="761"/>
      <c r="AQ132" s="762"/>
      <c r="AR132" s="762"/>
      <c r="AS132" s="762"/>
      <c r="AT132" s="763"/>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53"/>
      <c r="B133" s="754"/>
      <c r="C133" s="754"/>
      <c r="D133" s="754"/>
      <c r="E133" s="754"/>
      <c r="F133" s="754"/>
      <c r="G133" s="754"/>
      <c r="H133" s="754"/>
      <c r="I133" s="754"/>
      <c r="J133" s="754"/>
      <c r="K133" s="754"/>
      <c r="L133" s="754"/>
      <c r="M133" s="754"/>
      <c r="N133" s="754"/>
      <c r="O133" s="754"/>
      <c r="P133" s="754"/>
      <c r="Q133" s="754"/>
      <c r="R133" s="754"/>
      <c r="S133" s="754"/>
      <c r="T133" s="754"/>
      <c r="U133" s="754"/>
      <c r="V133" s="734" t="s">
        <v>474</v>
      </c>
      <c r="W133" s="734"/>
      <c r="X133" s="734"/>
      <c r="Y133" s="734"/>
      <c r="Z133" s="735"/>
      <c r="AA133" s="736">
        <v>8.1</v>
      </c>
      <c r="AB133" s="737"/>
      <c r="AC133" s="737"/>
      <c r="AD133" s="737"/>
      <c r="AE133" s="738"/>
      <c r="AF133" s="736">
        <v>7.8</v>
      </c>
      <c r="AG133" s="737"/>
      <c r="AH133" s="737"/>
      <c r="AI133" s="737"/>
      <c r="AJ133" s="738"/>
      <c r="AK133" s="736">
        <v>7.7</v>
      </c>
      <c r="AL133" s="737"/>
      <c r="AM133" s="737"/>
      <c r="AN133" s="737"/>
      <c r="AO133" s="738"/>
      <c r="AP133" s="739"/>
      <c r="AQ133" s="740"/>
      <c r="AR133" s="740"/>
      <c r="AS133" s="740"/>
      <c r="AT133" s="741"/>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e/K10wXogFkyc2KLUlO/N4D4DgcFrBcxaJSbuHW6LDp+T+o7ElsmyF3Yixc83QOaY12e+k1gizX3QakclZWeVw==" saltValue="LPrFnO8cw5spKXLDeMYHP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topLeftCell="R45" zoomScale="85" zoomScaleNormal="85" zoomScaleSheetLayoutView="85" workbookViewId="0">
      <selection activeCell="CF95" sqref="CF95"/>
    </sheetView>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475</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Kg+J4K2m3sDiEFrXt+1Xmw4F09Agsa3cBlritCPiBm9ExOcGc+/aa9By8mQBmnZZ8KYrydcbWxRLqfhv4mp9SQ==" saltValue="fs2RzM7L4OFAQTaw7MHA7Q==" spinCount="100000" sheet="1" objects="1" scenarios="1"/>
  <dataConsolidate/>
  <phoneticPr fontId="2"/>
  <printOptions horizontalCentered="1" verticalCentered="1"/>
  <pageMargins left="0" right="0" top="0" bottom="0" header="0" footer="0"/>
  <pageSetup paperSize="9" scale="32" orientation="portrait"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topLeftCell="A41" zoomScale="85" zoomScaleNormal="85" zoomScaleSheetLayoutView="55" workbookViewId="0">
      <selection activeCell="DB84" sqref="DB84:DF84"/>
    </sheetView>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tkED6hzppG//cAIMAqG1gpqTSmKETmtoYCQVocS3j26ZMY1NaNnNhzc0BBEFtnu5CEbCEgg4ESXOfgMV63mM2A==" saltValue="GypJncysLHtWSDfsZzOI7A==" spinCount="100000" sheet="1" objects="1" scenarios="1"/>
  <dataConsolidate/>
  <phoneticPr fontId="2"/>
  <printOptions horizontalCentered="1" verticalCentered="1"/>
  <pageMargins left="0" right="0" top="0" bottom="0" header="0" footer="0"/>
  <headerFooter alignWithMargins="0">
    <oddFooter>&amp;C&amp;P/&amp;N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topLeftCell="A12" zoomScale="70" zoomScaleSheetLayoutView="70" workbookViewId="0">
      <selection activeCell="DB84" sqref="DB84:DF84"/>
    </sheetView>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477</v>
      </c>
      <c r="AL6" s="248"/>
      <c r="AM6" s="248"/>
      <c r="AN6" s="248"/>
    </row>
    <row r="7" spans="1:46" ht="13.5" customHeight="1" x14ac:dyDescent="0.15">
      <c r="A7" s="247"/>
      <c r="AK7" s="250"/>
      <c r="AL7" s="251"/>
      <c r="AM7" s="251"/>
      <c r="AN7" s="252"/>
      <c r="AO7" s="1131" t="s">
        <v>478</v>
      </c>
      <c r="AP7" s="253"/>
      <c r="AQ7" s="254" t="s">
        <v>479</v>
      </c>
      <c r="AR7" s="255"/>
    </row>
    <row r="8" spans="1:46" x14ac:dyDescent="0.15">
      <c r="A8" s="247"/>
      <c r="AK8" s="256"/>
      <c r="AL8" s="257"/>
      <c r="AM8" s="257"/>
      <c r="AN8" s="258"/>
      <c r="AO8" s="1132"/>
      <c r="AP8" s="259" t="s">
        <v>480</v>
      </c>
      <c r="AQ8" s="260" t="s">
        <v>481</v>
      </c>
      <c r="AR8" s="261" t="s">
        <v>482</v>
      </c>
    </row>
    <row r="9" spans="1:46" x14ac:dyDescent="0.15">
      <c r="A9" s="247"/>
      <c r="AK9" s="1143" t="s">
        <v>483</v>
      </c>
      <c r="AL9" s="1144"/>
      <c r="AM9" s="1144"/>
      <c r="AN9" s="1145"/>
      <c r="AO9" s="262">
        <v>1069356</v>
      </c>
      <c r="AP9" s="262">
        <v>160227</v>
      </c>
      <c r="AQ9" s="263">
        <v>154424</v>
      </c>
      <c r="AR9" s="264">
        <v>3.8</v>
      </c>
    </row>
    <row r="10" spans="1:46" ht="13.5" customHeight="1" x14ac:dyDescent="0.15">
      <c r="A10" s="247"/>
      <c r="AK10" s="1143" t="s">
        <v>484</v>
      </c>
      <c r="AL10" s="1144"/>
      <c r="AM10" s="1144"/>
      <c r="AN10" s="1145"/>
      <c r="AO10" s="265">
        <v>103293</v>
      </c>
      <c r="AP10" s="265">
        <v>15477</v>
      </c>
      <c r="AQ10" s="266">
        <v>18194</v>
      </c>
      <c r="AR10" s="267">
        <v>-14.9</v>
      </c>
    </row>
    <row r="11" spans="1:46" ht="13.5" customHeight="1" x14ac:dyDescent="0.15">
      <c r="A11" s="247"/>
      <c r="AK11" s="1143" t="s">
        <v>485</v>
      </c>
      <c r="AL11" s="1144"/>
      <c r="AM11" s="1144"/>
      <c r="AN11" s="1145"/>
      <c r="AO11" s="265">
        <v>10746</v>
      </c>
      <c r="AP11" s="265">
        <v>1610</v>
      </c>
      <c r="AQ11" s="266">
        <v>1285</v>
      </c>
      <c r="AR11" s="267">
        <v>25.3</v>
      </c>
    </row>
    <row r="12" spans="1:46" ht="13.5" customHeight="1" x14ac:dyDescent="0.15">
      <c r="A12" s="247"/>
      <c r="AK12" s="1143" t="s">
        <v>486</v>
      </c>
      <c r="AL12" s="1144"/>
      <c r="AM12" s="1144"/>
      <c r="AN12" s="1145"/>
      <c r="AO12" s="265" t="s">
        <v>487</v>
      </c>
      <c r="AP12" s="265" t="s">
        <v>487</v>
      </c>
      <c r="AQ12" s="266" t="s">
        <v>487</v>
      </c>
      <c r="AR12" s="267" t="s">
        <v>487</v>
      </c>
    </row>
    <row r="13" spans="1:46" ht="13.5" customHeight="1" x14ac:dyDescent="0.15">
      <c r="A13" s="247"/>
      <c r="AK13" s="1143" t="s">
        <v>488</v>
      </c>
      <c r="AL13" s="1144"/>
      <c r="AM13" s="1144"/>
      <c r="AN13" s="1145"/>
      <c r="AO13" s="265" t="s">
        <v>487</v>
      </c>
      <c r="AP13" s="265" t="s">
        <v>487</v>
      </c>
      <c r="AQ13" s="266">
        <v>5735</v>
      </c>
      <c r="AR13" s="267" t="s">
        <v>487</v>
      </c>
    </row>
    <row r="14" spans="1:46" ht="13.5" customHeight="1" x14ac:dyDescent="0.15">
      <c r="A14" s="247"/>
      <c r="AK14" s="1143" t="s">
        <v>489</v>
      </c>
      <c r="AL14" s="1144"/>
      <c r="AM14" s="1144"/>
      <c r="AN14" s="1145"/>
      <c r="AO14" s="265" t="s">
        <v>487</v>
      </c>
      <c r="AP14" s="265" t="s">
        <v>487</v>
      </c>
      <c r="AQ14" s="266">
        <v>2950</v>
      </c>
      <c r="AR14" s="267" t="s">
        <v>487</v>
      </c>
    </row>
    <row r="15" spans="1:46" ht="13.5" customHeight="1" x14ac:dyDescent="0.15">
      <c r="A15" s="247"/>
      <c r="AK15" s="1146" t="s">
        <v>490</v>
      </c>
      <c r="AL15" s="1147"/>
      <c r="AM15" s="1147"/>
      <c r="AN15" s="1148"/>
      <c r="AO15" s="265">
        <v>-56440</v>
      </c>
      <c r="AP15" s="265">
        <v>-8457</v>
      </c>
      <c r="AQ15" s="266">
        <v>-9110</v>
      </c>
      <c r="AR15" s="267">
        <v>-7.2</v>
      </c>
    </row>
    <row r="16" spans="1:46" x14ac:dyDescent="0.15">
      <c r="A16" s="247"/>
      <c r="AK16" s="1146" t="s">
        <v>177</v>
      </c>
      <c r="AL16" s="1147"/>
      <c r="AM16" s="1147"/>
      <c r="AN16" s="1148"/>
      <c r="AO16" s="265">
        <v>1126955</v>
      </c>
      <c r="AP16" s="265">
        <v>168858</v>
      </c>
      <c r="AQ16" s="266">
        <v>173477</v>
      </c>
      <c r="AR16" s="267">
        <v>-2.7</v>
      </c>
    </row>
    <row r="17" spans="1:46" x14ac:dyDescent="0.15">
      <c r="A17" s="247"/>
    </row>
    <row r="18" spans="1:46" x14ac:dyDescent="0.15">
      <c r="A18" s="247"/>
      <c r="AQ18" s="268"/>
      <c r="AR18" s="268"/>
    </row>
    <row r="19" spans="1:46" x14ac:dyDescent="0.15">
      <c r="A19" s="247"/>
      <c r="AK19" s="243" t="s">
        <v>491</v>
      </c>
    </row>
    <row r="20" spans="1:46" x14ac:dyDescent="0.15">
      <c r="A20" s="247"/>
      <c r="AK20" s="269"/>
      <c r="AL20" s="270"/>
      <c r="AM20" s="270"/>
      <c r="AN20" s="271"/>
      <c r="AO20" s="272" t="s">
        <v>492</v>
      </c>
      <c r="AP20" s="273" t="s">
        <v>493</v>
      </c>
      <c r="AQ20" s="274" t="s">
        <v>494</v>
      </c>
      <c r="AR20" s="275"/>
    </row>
    <row r="21" spans="1:46" s="248" customFormat="1" x14ac:dyDescent="0.15">
      <c r="A21" s="276"/>
      <c r="AK21" s="1149" t="s">
        <v>495</v>
      </c>
      <c r="AL21" s="1150"/>
      <c r="AM21" s="1150"/>
      <c r="AN21" s="1151"/>
      <c r="AO21" s="277">
        <v>13.04</v>
      </c>
      <c r="AP21" s="278">
        <v>14.28</v>
      </c>
      <c r="AQ21" s="279">
        <v>-1.24</v>
      </c>
      <c r="AS21" s="280"/>
      <c r="AT21" s="276"/>
    </row>
    <row r="22" spans="1:46" s="248" customFormat="1" x14ac:dyDescent="0.15">
      <c r="A22" s="276"/>
      <c r="AK22" s="1149" t="s">
        <v>496</v>
      </c>
      <c r="AL22" s="1150"/>
      <c r="AM22" s="1150"/>
      <c r="AN22" s="1151"/>
      <c r="AO22" s="281">
        <v>98.3</v>
      </c>
      <c r="AP22" s="282">
        <v>96</v>
      </c>
      <c r="AQ22" s="283">
        <v>2.2999999999999998</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42" t="s">
        <v>497</v>
      </c>
      <c r="B26" s="1142"/>
      <c r="C26" s="1142"/>
      <c r="D26" s="1142"/>
      <c r="E26" s="1142"/>
      <c r="F26" s="1142"/>
      <c r="G26" s="1142"/>
      <c r="H26" s="1142"/>
      <c r="I26" s="1142"/>
      <c r="J26" s="1142"/>
      <c r="K26" s="1142"/>
      <c r="L26" s="1142"/>
      <c r="M26" s="1142"/>
      <c r="N26" s="1142"/>
      <c r="O26" s="1142"/>
      <c r="P26" s="1142"/>
      <c r="Q26" s="1142"/>
      <c r="R26" s="1142"/>
      <c r="S26" s="1142"/>
      <c r="T26" s="1142"/>
      <c r="U26" s="1142"/>
      <c r="V26" s="1142"/>
      <c r="W26" s="1142"/>
      <c r="X26" s="1142"/>
      <c r="Y26" s="1142"/>
      <c r="Z26" s="1142"/>
      <c r="AA26" s="1142"/>
      <c r="AB26" s="1142"/>
      <c r="AC26" s="1142"/>
      <c r="AD26" s="1142"/>
      <c r="AE26" s="1142"/>
      <c r="AF26" s="1142"/>
      <c r="AG26" s="1142"/>
      <c r="AH26" s="1142"/>
      <c r="AI26" s="1142"/>
      <c r="AJ26" s="1142"/>
      <c r="AK26" s="1142"/>
      <c r="AL26" s="1142"/>
      <c r="AM26" s="1142"/>
      <c r="AN26" s="1142"/>
      <c r="AO26" s="1142"/>
      <c r="AP26" s="1142"/>
      <c r="AQ26" s="1142"/>
      <c r="AR26" s="1142"/>
      <c r="AS26" s="1142"/>
    </row>
    <row r="27" spans="1:46" x14ac:dyDescent="0.15">
      <c r="A27" s="288"/>
      <c r="AS27" s="243"/>
      <c r="AT27" s="243"/>
    </row>
    <row r="28" spans="1:46" ht="17.25" x14ac:dyDescent="0.15">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499</v>
      </c>
      <c r="AL29" s="248"/>
      <c r="AM29" s="248"/>
      <c r="AN29" s="248"/>
      <c r="AS29" s="290"/>
    </row>
    <row r="30" spans="1:46" ht="13.5" customHeight="1" x14ac:dyDescent="0.15">
      <c r="A30" s="247"/>
      <c r="AK30" s="250"/>
      <c r="AL30" s="251"/>
      <c r="AM30" s="251"/>
      <c r="AN30" s="252"/>
      <c r="AO30" s="1131" t="s">
        <v>478</v>
      </c>
      <c r="AP30" s="253"/>
      <c r="AQ30" s="254" t="s">
        <v>479</v>
      </c>
      <c r="AR30" s="255"/>
    </row>
    <row r="31" spans="1:46" x14ac:dyDescent="0.15">
      <c r="A31" s="247"/>
      <c r="AK31" s="256"/>
      <c r="AL31" s="257"/>
      <c r="AM31" s="257"/>
      <c r="AN31" s="258"/>
      <c r="AO31" s="1132"/>
      <c r="AP31" s="259" t="s">
        <v>480</v>
      </c>
      <c r="AQ31" s="260" t="s">
        <v>481</v>
      </c>
      <c r="AR31" s="261" t="s">
        <v>482</v>
      </c>
    </row>
    <row r="32" spans="1:46" ht="27" customHeight="1" x14ac:dyDescent="0.15">
      <c r="A32" s="247"/>
      <c r="AK32" s="1133" t="s">
        <v>500</v>
      </c>
      <c r="AL32" s="1134"/>
      <c r="AM32" s="1134"/>
      <c r="AN32" s="1135"/>
      <c r="AO32" s="291">
        <v>359656</v>
      </c>
      <c r="AP32" s="291">
        <v>53889</v>
      </c>
      <c r="AQ32" s="292">
        <v>83140</v>
      </c>
      <c r="AR32" s="293">
        <v>-35.200000000000003</v>
      </c>
    </row>
    <row r="33" spans="1:46" ht="13.5" customHeight="1" x14ac:dyDescent="0.15">
      <c r="A33" s="247"/>
      <c r="AK33" s="1133" t="s">
        <v>501</v>
      </c>
      <c r="AL33" s="1134"/>
      <c r="AM33" s="1134"/>
      <c r="AN33" s="1135"/>
      <c r="AO33" s="291" t="s">
        <v>487</v>
      </c>
      <c r="AP33" s="291" t="s">
        <v>487</v>
      </c>
      <c r="AQ33" s="292" t="s">
        <v>487</v>
      </c>
      <c r="AR33" s="293" t="s">
        <v>487</v>
      </c>
    </row>
    <row r="34" spans="1:46" ht="27" customHeight="1" x14ac:dyDescent="0.15">
      <c r="A34" s="247"/>
      <c r="AK34" s="1133" t="s">
        <v>502</v>
      </c>
      <c r="AL34" s="1134"/>
      <c r="AM34" s="1134"/>
      <c r="AN34" s="1135"/>
      <c r="AO34" s="291" t="s">
        <v>487</v>
      </c>
      <c r="AP34" s="291" t="s">
        <v>487</v>
      </c>
      <c r="AQ34" s="292" t="s">
        <v>487</v>
      </c>
      <c r="AR34" s="293" t="s">
        <v>487</v>
      </c>
    </row>
    <row r="35" spans="1:46" ht="27" customHeight="1" x14ac:dyDescent="0.15">
      <c r="A35" s="247"/>
      <c r="AK35" s="1133" t="s">
        <v>503</v>
      </c>
      <c r="AL35" s="1134"/>
      <c r="AM35" s="1134"/>
      <c r="AN35" s="1135"/>
      <c r="AO35" s="291">
        <v>184972</v>
      </c>
      <c r="AP35" s="291">
        <v>27715</v>
      </c>
      <c r="AQ35" s="292">
        <v>26106</v>
      </c>
      <c r="AR35" s="293">
        <v>6.2</v>
      </c>
    </row>
    <row r="36" spans="1:46" ht="27" customHeight="1" x14ac:dyDescent="0.15">
      <c r="A36" s="247"/>
      <c r="AK36" s="1133" t="s">
        <v>504</v>
      </c>
      <c r="AL36" s="1134"/>
      <c r="AM36" s="1134"/>
      <c r="AN36" s="1135"/>
      <c r="AO36" s="291">
        <v>64424</v>
      </c>
      <c r="AP36" s="291">
        <v>9653</v>
      </c>
      <c r="AQ36" s="292">
        <v>4689</v>
      </c>
      <c r="AR36" s="293">
        <v>105.9</v>
      </c>
    </row>
    <row r="37" spans="1:46" ht="13.5" customHeight="1" x14ac:dyDescent="0.15">
      <c r="A37" s="247"/>
      <c r="AK37" s="1133" t="s">
        <v>505</v>
      </c>
      <c r="AL37" s="1134"/>
      <c r="AM37" s="1134"/>
      <c r="AN37" s="1135"/>
      <c r="AO37" s="291" t="s">
        <v>487</v>
      </c>
      <c r="AP37" s="291" t="s">
        <v>487</v>
      </c>
      <c r="AQ37" s="292">
        <v>554</v>
      </c>
      <c r="AR37" s="293" t="s">
        <v>487</v>
      </c>
    </row>
    <row r="38" spans="1:46" ht="27" customHeight="1" x14ac:dyDescent="0.15">
      <c r="A38" s="247"/>
      <c r="AK38" s="1136" t="s">
        <v>506</v>
      </c>
      <c r="AL38" s="1137"/>
      <c r="AM38" s="1137"/>
      <c r="AN38" s="1138"/>
      <c r="AO38" s="294" t="s">
        <v>487</v>
      </c>
      <c r="AP38" s="294" t="s">
        <v>487</v>
      </c>
      <c r="AQ38" s="295">
        <v>7</v>
      </c>
      <c r="AR38" s="283" t="s">
        <v>487</v>
      </c>
      <c r="AS38" s="290"/>
    </row>
    <row r="39" spans="1:46" x14ac:dyDescent="0.15">
      <c r="A39" s="247"/>
      <c r="AK39" s="1136" t="s">
        <v>507</v>
      </c>
      <c r="AL39" s="1137"/>
      <c r="AM39" s="1137"/>
      <c r="AN39" s="1138"/>
      <c r="AO39" s="291">
        <v>-27550</v>
      </c>
      <c r="AP39" s="291">
        <v>-4128</v>
      </c>
      <c r="AQ39" s="292">
        <v>-2038</v>
      </c>
      <c r="AR39" s="293">
        <v>102.6</v>
      </c>
      <c r="AS39" s="290"/>
    </row>
    <row r="40" spans="1:46" ht="27" customHeight="1" x14ac:dyDescent="0.15">
      <c r="A40" s="247"/>
      <c r="AK40" s="1133" t="s">
        <v>508</v>
      </c>
      <c r="AL40" s="1134"/>
      <c r="AM40" s="1134"/>
      <c r="AN40" s="1135"/>
      <c r="AO40" s="291">
        <v>-399454</v>
      </c>
      <c r="AP40" s="291">
        <v>-59852</v>
      </c>
      <c r="AQ40" s="292">
        <v>-74354</v>
      </c>
      <c r="AR40" s="293">
        <v>-19.5</v>
      </c>
      <c r="AS40" s="290"/>
    </row>
    <row r="41" spans="1:46" x14ac:dyDescent="0.15">
      <c r="A41" s="247"/>
      <c r="AK41" s="1139" t="s">
        <v>287</v>
      </c>
      <c r="AL41" s="1140"/>
      <c r="AM41" s="1140"/>
      <c r="AN41" s="1141"/>
      <c r="AO41" s="291">
        <v>182048</v>
      </c>
      <c r="AP41" s="291">
        <v>27277</v>
      </c>
      <c r="AQ41" s="292">
        <v>38106</v>
      </c>
      <c r="AR41" s="293">
        <v>-28.4</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509</v>
      </c>
    </row>
    <row r="48" spans="1:46" x14ac:dyDescent="0.15">
      <c r="A48" s="247"/>
      <c r="AK48" s="301" t="s">
        <v>510</v>
      </c>
      <c r="AL48" s="301"/>
      <c r="AM48" s="301"/>
      <c r="AN48" s="301"/>
      <c r="AO48" s="301"/>
      <c r="AP48" s="301"/>
      <c r="AQ48" s="302"/>
      <c r="AR48" s="301"/>
    </row>
    <row r="49" spans="1:44" ht="13.5" customHeight="1" x14ac:dyDescent="0.15">
      <c r="A49" s="247"/>
      <c r="AK49" s="303"/>
      <c r="AL49" s="304"/>
      <c r="AM49" s="1126" t="s">
        <v>478</v>
      </c>
      <c r="AN49" s="1128" t="s">
        <v>511</v>
      </c>
      <c r="AO49" s="1129"/>
      <c r="AP49" s="1129"/>
      <c r="AQ49" s="1129"/>
      <c r="AR49" s="1130"/>
    </row>
    <row r="50" spans="1:44" x14ac:dyDescent="0.15">
      <c r="A50" s="247"/>
      <c r="AK50" s="305"/>
      <c r="AL50" s="306"/>
      <c r="AM50" s="1127"/>
      <c r="AN50" s="307" t="s">
        <v>512</v>
      </c>
      <c r="AO50" s="308" t="s">
        <v>513</v>
      </c>
      <c r="AP50" s="309" t="s">
        <v>514</v>
      </c>
      <c r="AQ50" s="310" t="s">
        <v>515</v>
      </c>
      <c r="AR50" s="311" t="s">
        <v>516</v>
      </c>
    </row>
    <row r="51" spans="1:44" x14ac:dyDescent="0.15">
      <c r="A51" s="247"/>
      <c r="AK51" s="303" t="s">
        <v>517</v>
      </c>
      <c r="AL51" s="304"/>
      <c r="AM51" s="312">
        <v>384510</v>
      </c>
      <c r="AN51" s="313">
        <v>54440</v>
      </c>
      <c r="AO51" s="314">
        <v>8.6999999999999993</v>
      </c>
      <c r="AP51" s="315">
        <v>126525</v>
      </c>
      <c r="AQ51" s="316">
        <v>0.2</v>
      </c>
      <c r="AR51" s="317">
        <v>8.5</v>
      </c>
    </row>
    <row r="52" spans="1:44" x14ac:dyDescent="0.15">
      <c r="A52" s="247"/>
      <c r="AK52" s="318"/>
      <c r="AL52" s="319" t="s">
        <v>518</v>
      </c>
      <c r="AM52" s="320">
        <v>257752</v>
      </c>
      <c r="AN52" s="321">
        <v>36493</v>
      </c>
      <c r="AO52" s="322">
        <v>7.6</v>
      </c>
      <c r="AP52" s="323">
        <v>67052</v>
      </c>
      <c r="AQ52" s="324">
        <v>18.100000000000001</v>
      </c>
      <c r="AR52" s="325">
        <v>-10.5</v>
      </c>
    </row>
    <row r="53" spans="1:44" x14ac:dyDescent="0.15">
      <c r="A53" s="247"/>
      <c r="AK53" s="303" t="s">
        <v>519</v>
      </c>
      <c r="AL53" s="304"/>
      <c r="AM53" s="312">
        <v>623188</v>
      </c>
      <c r="AN53" s="313">
        <v>89410</v>
      </c>
      <c r="AO53" s="314">
        <v>64.2</v>
      </c>
      <c r="AP53" s="315">
        <v>122054</v>
      </c>
      <c r="AQ53" s="316">
        <v>-3.5</v>
      </c>
      <c r="AR53" s="317">
        <v>67.7</v>
      </c>
    </row>
    <row r="54" spans="1:44" x14ac:dyDescent="0.15">
      <c r="A54" s="247"/>
      <c r="AK54" s="318"/>
      <c r="AL54" s="319" t="s">
        <v>518</v>
      </c>
      <c r="AM54" s="320">
        <v>554451</v>
      </c>
      <c r="AN54" s="321">
        <v>79548</v>
      </c>
      <c r="AO54" s="322">
        <v>118</v>
      </c>
      <c r="AP54" s="323">
        <v>68298</v>
      </c>
      <c r="AQ54" s="324">
        <v>1.9</v>
      </c>
      <c r="AR54" s="325">
        <v>116.1</v>
      </c>
    </row>
    <row r="55" spans="1:44" x14ac:dyDescent="0.15">
      <c r="A55" s="247"/>
      <c r="AK55" s="303" t="s">
        <v>520</v>
      </c>
      <c r="AL55" s="304"/>
      <c r="AM55" s="312">
        <v>599714</v>
      </c>
      <c r="AN55" s="313">
        <v>87639</v>
      </c>
      <c r="AO55" s="314">
        <v>-2</v>
      </c>
      <c r="AP55" s="315">
        <v>111644</v>
      </c>
      <c r="AQ55" s="316">
        <v>-8.5</v>
      </c>
      <c r="AR55" s="317">
        <v>6.5</v>
      </c>
    </row>
    <row r="56" spans="1:44" x14ac:dyDescent="0.15">
      <c r="A56" s="247"/>
      <c r="AK56" s="318"/>
      <c r="AL56" s="319" t="s">
        <v>518</v>
      </c>
      <c r="AM56" s="320">
        <v>465482</v>
      </c>
      <c r="AN56" s="321">
        <v>68023</v>
      </c>
      <c r="AO56" s="322">
        <v>-14.5</v>
      </c>
      <c r="AP56" s="323">
        <v>66606</v>
      </c>
      <c r="AQ56" s="324">
        <v>-2.5</v>
      </c>
      <c r="AR56" s="325">
        <v>-12</v>
      </c>
    </row>
    <row r="57" spans="1:44" x14ac:dyDescent="0.15">
      <c r="A57" s="247"/>
      <c r="AK57" s="303" t="s">
        <v>521</v>
      </c>
      <c r="AL57" s="304"/>
      <c r="AM57" s="312">
        <v>891105</v>
      </c>
      <c r="AN57" s="313">
        <v>132526</v>
      </c>
      <c r="AO57" s="314">
        <v>51.2</v>
      </c>
      <c r="AP57" s="315">
        <v>127917</v>
      </c>
      <c r="AQ57" s="316">
        <v>14.6</v>
      </c>
      <c r="AR57" s="317">
        <v>36.6</v>
      </c>
    </row>
    <row r="58" spans="1:44" x14ac:dyDescent="0.15">
      <c r="A58" s="247"/>
      <c r="AK58" s="318"/>
      <c r="AL58" s="319" t="s">
        <v>518</v>
      </c>
      <c r="AM58" s="320">
        <v>809643</v>
      </c>
      <c r="AN58" s="321">
        <v>120411</v>
      </c>
      <c r="AO58" s="322">
        <v>77</v>
      </c>
      <c r="AP58" s="323">
        <v>69746</v>
      </c>
      <c r="AQ58" s="324">
        <v>4.7</v>
      </c>
      <c r="AR58" s="325">
        <v>72.3</v>
      </c>
    </row>
    <row r="59" spans="1:44" x14ac:dyDescent="0.15">
      <c r="A59" s="247"/>
      <c r="AK59" s="303" t="s">
        <v>522</v>
      </c>
      <c r="AL59" s="304"/>
      <c r="AM59" s="312">
        <v>933294</v>
      </c>
      <c r="AN59" s="313">
        <v>139840</v>
      </c>
      <c r="AO59" s="314">
        <v>5.5</v>
      </c>
      <c r="AP59" s="315">
        <v>135931</v>
      </c>
      <c r="AQ59" s="316">
        <v>6.3</v>
      </c>
      <c r="AR59" s="317">
        <v>-0.8</v>
      </c>
    </row>
    <row r="60" spans="1:44" x14ac:dyDescent="0.15">
      <c r="A60" s="247"/>
      <c r="AK60" s="318"/>
      <c r="AL60" s="319" t="s">
        <v>518</v>
      </c>
      <c r="AM60" s="320">
        <v>842382</v>
      </c>
      <c r="AN60" s="321">
        <v>126218</v>
      </c>
      <c r="AO60" s="322">
        <v>4.8</v>
      </c>
      <c r="AP60" s="323">
        <v>75320</v>
      </c>
      <c r="AQ60" s="324">
        <v>8</v>
      </c>
      <c r="AR60" s="325">
        <v>-3.2</v>
      </c>
    </row>
    <row r="61" spans="1:44" x14ac:dyDescent="0.15">
      <c r="A61" s="247"/>
      <c r="AK61" s="303" t="s">
        <v>523</v>
      </c>
      <c r="AL61" s="326"/>
      <c r="AM61" s="312">
        <v>686362</v>
      </c>
      <c r="AN61" s="313">
        <v>100771</v>
      </c>
      <c r="AO61" s="314">
        <v>25.5</v>
      </c>
      <c r="AP61" s="315">
        <v>124814</v>
      </c>
      <c r="AQ61" s="327">
        <v>1.8</v>
      </c>
      <c r="AR61" s="317">
        <v>23.7</v>
      </c>
    </row>
    <row r="62" spans="1:44" x14ac:dyDescent="0.15">
      <c r="A62" s="247"/>
      <c r="AK62" s="318"/>
      <c r="AL62" s="319" t="s">
        <v>518</v>
      </c>
      <c r="AM62" s="320">
        <v>585942</v>
      </c>
      <c r="AN62" s="321">
        <v>86139</v>
      </c>
      <c r="AO62" s="322">
        <v>38.6</v>
      </c>
      <c r="AP62" s="323">
        <v>69404</v>
      </c>
      <c r="AQ62" s="324">
        <v>6</v>
      </c>
      <c r="AR62" s="325">
        <v>32.6</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qPoiccRLEIpSNFjGUzqTTOgNT0Z8LoPlSiMPozF9OX3imszooK3k88LenzuMRqrQ6wnWFmzD3TG5YUBvWGeqOw==" saltValue="bbhm3T889fUUJQP5hR4aI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42" orientation="portrait"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topLeftCell="A73" zoomScale="60" zoomScaleNormal="60" zoomScaleSheetLayoutView="55" workbookViewId="0">
      <selection activeCell="DB84" sqref="DB84:DF84"/>
    </sheetView>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475</v>
      </c>
    </row>
    <row r="121" spans="125:125" ht="13.5" hidden="1" customHeight="1" x14ac:dyDescent="0.15">
      <c r="DU121" s="241"/>
    </row>
  </sheetData>
  <sheetProtection algorithmName="SHA-512" hashValue="xwpQSxKO0Qs+vhD2MCH7kidAUPiDNfSmvvvRnugLGbStNAgpoDRGGbJ3jWWZR3/OaUL3uZy4LlAOHiE3b69qKw==" saltValue="+j8zhEzKlMs9uBIZDGtXMg=="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topLeftCell="B79" zoomScale="70" zoomScaleNormal="70" zoomScaleSheetLayoutView="55" workbookViewId="0">
      <selection activeCell="DB84" sqref="DB84:DF84"/>
    </sheetView>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475</v>
      </c>
    </row>
  </sheetData>
  <sheetProtection algorithmName="SHA-512" hashValue="fXqUBLuhoQvVyPb8vVvhkl+qDxWw/k2hmE6c1pdVU8KjxkGq4UCHH2M070fcBEgH5OcXROaT1y6SfyRidoTXpA==" saltValue="zUY2VqNBP+lcHrIP8H84Zg=="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topLeftCell="A31" zoomScale="70" zoomScaleNormal="70" zoomScaleSheetLayoutView="100" workbookViewId="0">
      <selection activeCell="DB84" sqref="DB84:DF84"/>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52" t="s">
        <v>3</v>
      </c>
      <c r="D47" s="1152"/>
      <c r="E47" s="1153"/>
      <c r="F47" s="11">
        <v>42.23</v>
      </c>
      <c r="G47" s="12">
        <v>39.54</v>
      </c>
      <c r="H47" s="12">
        <v>40.270000000000003</v>
      </c>
      <c r="I47" s="12">
        <v>40.18</v>
      </c>
      <c r="J47" s="13">
        <v>38.72</v>
      </c>
    </row>
    <row r="48" spans="2:10" ht="57.75" customHeight="1" x14ac:dyDescent="0.15">
      <c r="B48" s="14"/>
      <c r="C48" s="1154" t="s">
        <v>4</v>
      </c>
      <c r="D48" s="1154"/>
      <c r="E48" s="1155"/>
      <c r="F48" s="15">
        <v>16.690000000000001</v>
      </c>
      <c r="G48" s="16">
        <v>18.059999999999999</v>
      </c>
      <c r="H48" s="16">
        <v>21.11</v>
      </c>
      <c r="I48" s="16">
        <v>22.27</v>
      </c>
      <c r="J48" s="17">
        <v>16.09</v>
      </c>
    </row>
    <row r="49" spans="2:10" ht="57.75" customHeight="1" thickBot="1" x14ac:dyDescent="0.2">
      <c r="B49" s="18"/>
      <c r="C49" s="1156" t="s">
        <v>5</v>
      </c>
      <c r="D49" s="1156"/>
      <c r="E49" s="1157"/>
      <c r="F49" s="19" t="s">
        <v>530</v>
      </c>
      <c r="G49" s="20">
        <v>2.5</v>
      </c>
      <c r="H49" s="20">
        <v>2.8</v>
      </c>
      <c r="I49" s="20">
        <v>3.65</v>
      </c>
      <c r="J49" s="21" t="s">
        <v>531</v>
      </c>
    </row>
    <row r="50" spans="2:10" x14ac:dyDescent="0.15"/>
  </sheetData>
  <sheetProtection algorithmName="SHA-512" hashValue="PN1ocTs8iSV9KG5xFYrjFS3hiq80HHYjmSz3Fo3cMse9DaTTnizpr//SVmgs/wLC5TyviEAE4+kE4+XRSVUgYg==" saltValue="1zywNP2+pTAqPj/dE2nnTA==" spinCount="100000"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opLeftCell="A20" zoomScale="60" zoomScaleNormal="60" zoomScaleSheetLayoutView="100" workbookViewId="0">
      <selection activeCell="DB84" sqref="DB84:DF84"/>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62" t="s">
        <v>532</v>
      </c>
      <c r="D34" s="1162"/>
      <c r="E34" s="1163"/>
      <c r="F34" s="32">
        <v>24.95</v>
      </c>
      <c r="G34" s="33">
        <v>24.46</v>
      </c>
      <c r="H34" s="33">
        <v>25.86</v>
      </c>
      <c r="I34" s="33">
        <v>26.12</v>
      </c>
      <c r="J34" s="34">
        <v>26.97</v>
      </c>
      <c r="K34" s="22"/>
      <c r="L34" s="22"/>
      <c r="M34" s="22"/>
      <c r="N34" s="22"/>
      <c r="O34" s="22"/>
      <c r="P34" s="22"/>
    </row>
    <row r="35" spans="1:16" ht="39" customHeight="1" x14ac:dyDescent="0.15">
      <c r="A35" s="22"/>
      <c r="B35" s="35"/>
      <c r="C35" s="1158" t="s">
        <v>533</v>
      </c>
      <c r="D35" s="1158"/>
      <c r="E35" s="1159"/>
      <c r="F35" s="36">
        <v>16.68</v>
      </c>
      <c r="G35" s="37">
        <v>17.079999999999998</v>
      </c>
      <c r="H35" s="37">
        <v>20.14</v>
      </c>
      <c r="I35" s="37">
        <v>21.93</v>
      </c>
      <c r="J35" s="38">
        <v>15.93</v>
      </c>
      <c r="K35" s="22"/>
      <c r="L35" s="22"/>
      <c r="M35" s="22"/>
      <c r="N35" s="22"/>
      <c r="O35" s="22"/>
      <c r="P35" s="22"/>
    </row>
    <row r="36" spans="1:16" ht="39" customHeight="1" x14ac:dyDescent="0.15">
      <c r="A36" s="22"/>
      <c r="B36" s="35"/>
      <c r="C36" s="1158" t="s">
        <v>534</v>
      </c>
      <c r="D36" s="1158"/>
      <c r="E36" s="1159"/>
      <c r="F36" s="36" t="s">
        <v>487</v>
      </c>
      <c r="G36" s="37">
        <v>3.11</v>
      </c>
      <c r="H36" s="37">
        <v>4.4000000000000004</v>
      </c>
      <c r="I36" s="37">
        <v>3.84</v>
      </c>
      <c r="J36" s="38">
        <v>4.2699999999999996</v>
      </c>
      <c r="K36" s="22"/>
      <c r="L36" s="22"/>
      <c r="M36" s="22"/>
      <c r="N36" s="22"/>
      <c r="O36" s="22"/>
      <c r="P36" s="22"/>
    </row>
    <row r="37" spans="1:16" ht="39" customHeight="1" x14ac:dyDescent="0.15">
      <c r="A37" s="22"/>
      <c r="B37" s="35"/>
      <c r="C37" s="1158" t="s">
        <v>535</v>
      </c>
      <c r="D37" s="1158"/>
      <c r="E37" s="1159"/>
      <c r="F37" s="36">
        <v>0.48</v>
      </c>
      <c r="G37" s="37">
        <v>1.63</v>
      </c>
      <c r="H37" s="37">
        <v>1.87</v>
      </c>
      <c r="I37" s="37">
        <v>2.78</v>
      </c>
      <c r="J37" s="38">
        <v>1.9</v>
      </c>
      <c r="K37" s="22"/>
      <c r="L37" s="22"/>
      <c r="M37" s="22"/>
      <c r="N37" s="22"/>
      <c r="O37" s="22"/>
      <c r="P37" s="22"/>
    </row>
    <row r="38" spans="1:16" ht="39" customHeight="1" x14ac:dyDescent="0.15">
      <c r="A38" s="22"/>
      <c r="B38" s="35"/>
      <c r="C38" s="1158" t="s">
        <v>536</v>
      </c>
      <c r="D38" s="1158"/>
      <c r="E38" s="1159"/>
      <c r="F38" s="36">
        <v>0.19</v>
      </c>
      <c r="G38" s="37">
        <v>0.56000000000000005</v>
      </c>
      <c r="H38" s="37">
        <v>0.47</v>
      </c>
      <c r="I38" s="37">
        <v>0.67</v>
      </c>
      <c r="J38" s="38">
        <v>0.51</v>
      </c>
      <c r="K38" s="22"/>
      <c r="L38" s="22"/>
      <c r="M38" s="22"/>
      <c r="N38" s="22"/>
      <c r="O38" s="22"/>
      <c r="P38" s="22"/>
    </row>
    <row r="39" spans="1:16" ht="39" customHeight="1" x14ac:dyDescent="0.15">
      <c r="A39" s="22"/>
      <c r="B39" s="35"/>
      <c r="C39" s="1158" t="s">
        <v>537</v>
      </c>
      <c r="D39" s="1158"/>
      <c r="E39" s="1159"/>
      <c r="F39" s="36">
        <v>0.08</v>
      </c>
      <c r="G39" s="37">
        <v>0.25</v>
      </c>
      <c r="H39" s="37">
        <v>0.37</v>
      </c>
      <c r="I39" s="37">
        <v>0.27</v>
      </c>
      <c r="J39" s="38">
        <v>0.14000000000000001</v>
      </c>
      <c r="K39" s="22"/>
      <c r="L39" s="22"/>
      <c r="M39" s="22"/>
      <c r="N39" s="22"/>
      <c r="O39" s="22"/>
      <c r="P39" s="22"/>
    </row>
    <row r="40" spans="1:16" ht="39" customHeight="1" x14ac:dyDescent="0.15">
      <c r="A40" s="22"/>
      <c r="B40" s="35"/>
      <c r="C40" s="1158" t="s">
        <v>538</v>
      </c>
      <c r="D40" s="1158"/>
      <c r="E40" s="1159"/>
      <c r="F40" s="36">
        <v>1.77</v>
      </c>
      <c r="G40" s="37">
        <v>0.71</v>
      </c>
      <c r="H40" s="37">
        <v>0.57999999999999996</v>
      </c>
      <c r="I40" s="37">
        <v>0.05</v>
      </c>
      <c r="J40" s="38">
        <v>0.01</v>
      </c>
      <c r="K40" s="22"/>
      <c r="L40" s="22"/>
      <c r="M40" s="22"/>
      <c r="N40" s="22"/>
      <c r="O40" s="22"/>
      <c r="P40" s="22"/>
    </row>
    <row r="41" spans="1:16" ht="39" customHeight="1" x14ac:dyDescent="0.15">
      <c r="A41" s="22"/>
      <c r="B41" s="35"/>
      <c r="C41" s="1158" t="s">
        <v>539</v>
      </c>
      <c r="D41" s="1158"/>
      <c r="E41" s="1159"/>
      <c r="F41" s="36">
        <v>0.01</v>
      </c>
      <c r="G41" s="37">
        <v>0</v>
      </c>
      <c r="H41" s="37">
        <v>0</v>
      </c>
      <c r="I41" s="37">
        <v>0.01</v>
      </c>
      <c r="J41" s="38">
        <v>0</v>
      </c>
      <c r="K41" s="22"/>
      <c r="L41" s="22"/>
      <c r="M41" s="22"/>
      <c r="N41" s="22"/>
      <c r="O41" s="22"/>
      <c r="P41" s="22"/>
    </row>
    <row r="42" spans="1:16" ht="39" customHeight="1" x14ac:dyDescent="0.15">
      <c r="A42" s="22"/>
      <c r="B42" s="39"/>
      <c r="C42" s="1158" t="s">
        <v>540</v>
      </c>
      <c r="D42" s="1158"/>
      <c r="E42" s="1159"/>
      <c r="F42" s="36" t="s">
        <v>541</v>
      </c>
      <c r="G42" s="37" t="s">
        <v>487</v>
      </c>
      <c r="H42" s="37" t="s">
        <v>487</v>
      </c>
      <c r="I42" s="37" t="s">
        <v>487</v>
      </c>
      <c r="J42" s="38" t="s">
        <v>487</v>
      </c>
      <c r="K42" s="22"/>
      <c r="L42" s="22"/>
      <c r="M42" s="22"/>
      <c r="N42" s="22"/>
      <c r="O42" s="22"/>
      <c r="P42" s="22"/>
    </row>
    <row r="43" spans="1:16" ht="39" customHeight="1" thickBot="1" x14ac:dyDescent="0.2">
      <c r="A43" s="22"/>
      <c r="B43" s="40"/>
      <c r="C43" s="1160" t="s">
        <v>542</v>
      </c>
      <c r="D43" s="1160"/>
      <c r="E43" s="1161"/>
      <c r="F43" s="41">
        <v>1.1499999999999999</v>
      </c>
      <c r="G43" s="42">
        <v>0</v>
      </c>
      <c r="H43" s="42" t="s">
        <v>487</v>
      </c>
      <c r="I43" s="42" t="s">
        <v>487</v>
      </c>
      <c r="J43" s="43" t="s">
        <v>487</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e0GRgvP3rZxfC0LxhmckXf673KYU6HIQgYCopgec1+BFtCDCyrLFu/hYRLQ7jyM9DvBNxeJjh9jaymBA8LhyFA==" saltValue="oriUfwrwWkgRvYi1kufVp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55" zoomScaleNormal="55" zoomScaleSheetLayoutView="55" workbookViewId="0">
      <selection activeCell="D62" sqref="D62"/>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15">
      <c r="A45" s="46"/>
      <c r="B45" s="1187" t="s">
        <v>9</v>
      </c>
      <c r="C45" s="1188"/>
      <c r="D45" s="56"/>
      <c r="E45" s="1193" t="s">
        <v>10</v>
      </c>
      <c r="F45" s="1193"/>
      <c r="G45" s="1193"/>
      <c r="H45" s="1193"/>
      <c r="I45" s="1193"/>
      <c r="J45" s="1194"/>
      <c r="K45" s="57">
        <v>302</v>
      </c>
      <c r="L45" s="58">
        <v>323</v>
      </c>
      <c r="M45" s="58">
        <v>339</v>
      </c>
      <c r="N45" s="58">
        <v>349</v>
      </c>
      <c r="O45" s="59">
        <v>360</v>
      </c>
      <c r="P45" s="46"/>
      <c r="Q45" s="46"/>
      <c r="R45" s="46"/>
      <c r="S45" s="46"/>
      <c r="T45" s="46"/>
      <c r="U45" s="46"/>
    </row>
    <row r="46" spans="1:21" ht="30.75" customHeight="1" x14ac:dyDescent="0.15">
      <c r="A46" s="46"/>
      <c r="B46" s="1189"/>
      <c r="C46" s="1190"/>
      <c r="D46" s="60"/>
      <c r="E46" s="1166" t="s">
        <v>11</v>
      </c>
      <c r="F46" s="1166"/>
      <c r="G46" s="1166"/>
      <c r="H46" s="1166"/>
      <c r="I46" s="1166"/>
      <c r="J46" s="1167"/>
      <c r="K46" s="61" t="s">
        <v>487</v>
      </c>
      <c r="L46" s="62" t="s">
        <v>487</v>
      </c>
      <c r="M46" s="62" t="s">
        <v>487</v>
      </c>
      <c r="N46" s="62" t="s">
        <v>487</v>
      </c>
      <c r="O46" s="63" t="s">
        <v>487</v>
      </c>
      <c r="P46" s="46"/>
      <c r="Q46" s="46"/>
      <c r="R46" s="46"/>
      <c r="S46" s="46"/>
      <c r="T46" s="46"/>
      <c r="U46" s="46"/>
    </row>
    <row r="47" spans="1:21" ht="30.75" customHeight="1" x14ac:dyDescent="0.15">
      <c r="A47" s="46"/>
      <c r="B47" s="1189"/>
      <c r="C47" s="1190"/>
      <c r="D47" s="60"/>
      <c r="E47" s="1166" t="s">
        <v>12</v>
      </c>
      <c r="F47" s="1166"/>
      <c r="G47" s="1166"/>
      <c r="H47" s="1166"/>
      <c r="I47" s="1166"/>
      <c r="J47" s="1167"/>
      <c r="K47" s="61" t="s">
        <v>487</v>
      </c>
      <c r="L47" s="62" t="s">
        <v>487</v>
      </c>
      <c r="M47" s="62" t="s">
        <v>487</v>
      </c>
      <c r="N47" s="62" t="s">
        <v>487</v>
      </c>
      <c r="O47" s="63" t="s">
        <v>487</v>
      </c>
      <c r="P47" s="46"/>
      <c r="Q47" s="46"/>
      <c r="R47" s="46"/>
      <c r="S47" s="46"/>
      <c r="T47" s="46"/>
      <c r="U47" s="46"/>
    </row>
    <row r="48" spans="1:21" ht="30.75" customHeight="1" x14ac:dyDescent="0.15">
      <c r="A48" s="46"/>
      <c r="B48" s="1189"/>
      <c r="C48" s="1190"/>
      <c r="D48" s="60"/>
      <c r="E48" s="1166" t="s">
        <v>13</v>
      </c>
      <c r="F48" s="1166"/>
      <c r="G48" s="1166"/>
      <c r="H48" s="1166"/>
      <c r="I48" s="1166"/>
      <c r="J48" s="1167"/>
      <c r="K48" s="61">
        <v>265</v>
      </c>
      <c r="L48" s="62">
        <v>237</v>
      </c>
      <c r="M48" s="62">
        <v>241</v>
      </c>
      <c r="N48" s="62">
        <v>207</v>
      </c>
      <c r="O48" s="63">
        <v>185</v>
      </c>
      <c r="P48" s="46"/>
      <c r="Q48" s="46"/>
      <c r="R48" s="46"/>
      <c r="S48" s="46"/>
      <c r="T48" s="46"/>
      <c r="U48" s="46"/>
    </row>
    <row r="49" spans="1:21" ht="30.75" customHeight="1" x14ac:dyDescent="0.15">
      <c r="A49" s="46"/>
      <c r="B49" s="1189"/>
      <c r="C49" s="1190"/>
      <c r="D49" s="60"/>
      <c r="E49" s="1166" t="s">
        <v>14</v>
      </c>
      <c r="F49" s="1166"/>
      <c r="G49" s="1166"/>
      <c r="H49" s="1166"/>
      <c r="I49" s="1166"/>
      <c r="J49" s="1167"/>
      <c r="K49" s="61">
        <v>86</v>
      </c>
      <c r="L49" s="62">
        <v>72</v>
      </c>
      <c r="M49" s="62">
        <v>71</v>
      </c>
      <c r="N49" s="62">
        <v>76</v>
      </c>
      <c r="O49" s="63">
        <v>64</v>
      </c>
      <c r="P49" s="46"/>
      <c r="Q49" s="46"/>
      <c r="R49" s="46"/>
      <c r="S49" s="46"/>
      <c r="T49" s="46"/>
      <c r="U49" s="46"/>
    </row>
    <row r="50" spans="1:21" ht="30.75" customHeight="1" x14ac:dyDescent="0.15">
      <c r="A50" s="46"/>
      <c r="B50" s="1189"/>
      <c r="C50" s="1190"/>
      <c r="D50" s="60"/>
      <c r="E50" s="1166" t="s">
        <v>15</v>
      </c>
      <c r="F50" s="1166"/>
      <c r="G50" s="1166"/>
      <c r="H50" s="1166"/>
      <c r="I50" s="1166"/>
      <c r="J50" s="1167"/>
      <c r="K50" s="61" t="s">
        <v>487</v>
      </c>
      <c r="L50" s="62" t="s">
        <v>487</v>
      </c>
      <c r="M50" s="62" t="s">
        <v>487</v>
      </c>
      <c r="N50" s="62" t="s">
        <v>487</v>
      </c>
      <c r="O50" s="63" t="s">
        <v>487</v>
      </c>
      <c r="P50" s="46"/>
      <c r="Q50" s="46"/>
      <c r="R50" s="46"/>
      <c r="S50" s="46"/>
      <c r="T50" s="46"/>
      <c r="U50" s="46"/>
    </row>
    <row r="51" spans="1:21" ht="30.75" customHeight="1" x14ac:dyDescent="0.15">
      <c r="A51" s="46"/>
      <c r="B51" s="1191"/>
      <c r="C51" s="1192"/>
      <c r="D51" s="64"/>
      <c r="E51" s="1166" t="s">
        <v>16</v>
      </c>
      <c r="F51" s="1166"/>
      <c r="G51" s="1166"/>
      <c r="H51" s="1166"/>
      <c r="I51" s="1166"/>
      <c r="J51" s="1167"/>
      <c r="K51" s="61" t="s">
        <v>487</v>
      </c>
      <c r="L51" s="62" t="s">
        <v>487</v>
      </c>
      <c r="M51" s="62" t="s">
        <v>487</v>
      </c>
      <c r="N51" s="62" t="s">
        <v>487</v>
      </c>
      <c r="O51" s="63" t="s">
        <v>487</v>
      </c>
      <c r="P51" s="46"/>
      <c r="Q51" s="46"/>
      <c r="R51" s="46"/>
      <c r="S51" s="46"/>
      <c r="T51" s="46"/>
      <c r="U51" s="46"/>
    </row>
    <row r="52" spans="1:21" ht="30.75" customHeight="1" x14ac:dyDescent="0.15">
      <c r="A52" s="46"/>
      <c r="B52" s="1164" t="s">
        <v>17</v>
      </c>
      <c r="C52" s="1165"/>
      <c r="D52" s="64"/>
      <c r="E52" s="1166" t="s">
        <v>18</v>
      </c>
      <c r="F52" s="1166"/>
      <c r="G52" s="1166"/>
      <c r="H52" s="1166"/>
      <c r="I52" s="1166"/>
      <c r="J52" s="1167"/>
      <c r="K52" s="61">
        <v>433</v>
      </c>
      <c r="L52" s="62">
        <v>443</v>
      </c>
      <c r="M52" s="62">
        <v>425</v>
      </c>
      <c r="N52" s="62">
        <v>419</v>
      </c>
      <c r="O52" s="63">
        <v>427</v>
      </c>
      <c r="P52" s="46"/>
      <c r="Q52" s="46"/>
      <c r="R52" s="46"/>
      <c r="S52" s="46"/>
      <c r="T52" s="46"/>
      <c r="U52" s="46"/>
    </row>
    <row r="53" spans="1:21" ht="30.75" customHeight="1" thickBot="1" x14ac:dyDescent="0.2">
      <c r="A53" s="46"/>
      <c r="B53" s="1168" t="s">
        <v>19</v>
      </c>
      <c r="C53" s="1169"/>
      <c r="D53" s="65"/>
      <c r="E53" s="1170" t="s">
        <v>20</v>
      </c>
      <c r="F53" s="1170"/>
      <c r="G53" s="1170"/>
      <c r="H53" s="1170"/>
      <c r="I53" s="1170"/>
      <c r="J53" s="1171"/>
      <c r="K53" s="66">
        <v>220</v>
      </c>
      <c r="L53" s="67">
        <v>189</v>
      </c>
      <c r="M53" s="67">
        <v>226</v>
      </c>
      <c r="N53" s="67">
        <v>213</v>
      </c>
      <c r="O53" s="68">
        <v>182</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543</v>
      </c>
      <c r="L57" s="79" t="s">
        <v>544</v>
      </c>
      <c r="M57" s="79" t="s">
        <v>545</v>
      </c>
      <c r="N57" s="79" t="s">
        <v>546</v>
      </c>
      <c r="O57" s="80" t="s">
        <v>547</v>
      </c>
      <c r="P57" s="46"/>
      <c r="Q57" s="46"/>
      <c r="R57" s="46"/>
      <c r="S57" s="46"/>
      <c r="T57" s="46"/>
      <c r="U57" s="46"/>
    </row>
    <row r="58" spans="1:21" ht="31.5" customHeight="1" x14ac:dyDescent="0.15">
      <c r="B58" s="1172" t="s">
        <v>24</v>
      </c>
      <c r="C58" s="1173"/>
      <c r="D58" s="1178" t="s">
        <v>25</v>
      </c>
      <c r="E58" s="1179"/>
      <c r="F58" s="1179"/>
      <c r="G58" s="1179"/>
      <c r="H58" s="1179"/>
      <c r="I58" s="1179"/>
      <c r="J58" s="1180"/>
      <c r="K58" s="81" t="s">
        <v>487</v>
      </c>
      <c r="L58" s="82" t="s">
        <v>487</v>
      </c>
      <c r="M58" s="82" t="s">
        <v>487</v>
      </c>
      <c r="N58" s="82" t="s">
        <v>487</v>
      </c>
      <c r="O58" s="83" t="s">
        <v>487</v>
      </c>
    </row>
    <row r="59" spans="1:21" ht="31.5" customHeight="1" x14ac:dyDescent="0.15">
      <c r="B59" s="1174"/>
      <c r="C59" s="1175"/>
      <c r="D59" s="1181" t="s">
        <v>26</v>
      </c>
      <c r="E59" s="1182"/>
      <c r="F59" s="1182"/>
      <c r="G59" s="1182"/>
      <c r="H59" s="1182"/>
      <c r="I59" s="1182"/>
      <c r="J59" s="1183"/>
      <c r="K59" s="84" t="s">
        <v>487</v>
      </c>
      <c r="L59" s="85" t="s">
        <v>487</v>
      </c>
      <c r="M59" s="85" t="s">
        <v>487</v>
      </c>
      <c r="N59" s="85" t="s">
        <v>487</v>
      </c>
      <c r="O59" s="86" t="s">
        <v>487</v>
      </c>
    </row>
    <row r="60" spans="1:21" ht="31.5" customHeight="1" thickBot="1" x14ac:dyDescent="0.2">
      <c r="B60" s="1176"/>
      <c r="C60" s="1177"/>
      <c r="D60" s="1184" t="s">
        <v>27</v>
      </c>
      <c r="E60" s="1185"/>
      <c r="F60" s="1185"/>
      <c r="G60" s="1185"/>
      <c r="H60" s="1185"/>
      <c r="I60" s="1185"/>
      <c r="J60" s="1186"/>
      <c r="K60" s="87" t="s">
        <v>487</v>
      </c>
      <c r="L60" s="88" t="s">
        <v>487</v>
      </c>
      <c r="M60" s="88" t="s">
        <v>487</v>
      </c>
      <c r="N60" s="88" t="s">
        <v>487</v>
      </c>
      <c r="O60" s="89" t="s">
        <v>487</v>
      </c>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wSFUFFNWWzSt6TO/P9zS2Sw0691bFEWvLkYQFsQCjJyu67BjXMiLrt2+jEwx8gD7bLh3iPvfsbFe6s1o+6wDRw==" saltValue="48UUCoCBs9evBPjifkY8gg=="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headerFooter alignWithMargins="0">
    <oddFooter>&amp;C&amp;P/&amp;N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topLeftCell="A39" zoomScale="80" zoomScaleNormal="80" zoomScaleSheetLayoutView="100" workbookViewId="0">
      <selection activeCell="DB84" sqref="DB84:DF84"/>
    </sheetView>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525</v>
      </c>
      <c r="J40" s="101" t="s">
        <v>526</v>
      </c>
      <c r="K40" s="101" t="s">
        <v>527</v>
      </c>
      <c r="L40" s="101" t="s">
        <v>528</v>
      </c>
      <c r="M40" s="102" t="s">
        <v>529</v>
      </c>
    </row>
    <row r="41" spans="2:13" ht="27.75" customHeight="1" x14ac:dyDescent="0.15">
      <c r="B41" s="1207" t="s">
        <v>30</v>
      </c>
      <c r="C41" s="1208"/>
      <c r="D41" s="103"/>
      <c r="E41" s="1209" t="s">
        <v>31</v>
      </c>
      <c r="F41" s="1209"/>
      <c r="G41" s="1209"/>
      <c r="H41" s="1210"/>
      <c r="I41" s="330">
        <v>2814</v>
      </c>
      <c r="J41" s="331">
        <v>3031</v>
      </c>
      <c r="K41" s="331">
        <v>3093</v>
      </c>
      <c r="L41" s="331">
        <v>3349</v>
      </c>
      <c r="M41" s="332">
        <v>3671</v>
      </c>
    </row>
    <row r="42" spans="2:13" ht="27.75" customHeight="1" x14ac:dyDescent="0.15">
      <c r="B42" s="1197"/>
      <c r="C42" s="1198"/>
      <c r="D42" s="104"/>
      <c r="E42" s="1201" t="s">
        <v>32</v>
      </c>
      <c r="F42" s="1201"/>
      <c r="G42" s="1201"/>
      <c r="H42" s="1202"/>
      <c r="I42" s="333" t="s">
        <v>487</v>
      </c>
      <c r="J42" s="334" t="s">
        <v>487</v>
      </c>
      <c r="K42" s="334" t="s">
        <v>487</v>
      </c>
      <c r="L42" s="334" t="s">
        <v>487</v>
      </c>
      <c r="M42" s="335" t="s">
        <v>487</v>
      </c>
    </row>
    <row r="43" spans="2:13" ht="27.75" customHeight="1" x14ac:dyDescent="0.15">
      <c r="B43" s="1197"/>
      <c r="C43" s="1198"/>
      <c r="D43" s="104"/>
      <c r="E43" s="1201" t="s">
        <v>33</v>
      </c>
      <c r="F43" s="1201"/>
      <c r="G43" s="1201"/>
      <c r="H43" s="1202"/>
      <c r="I43" s="333">
        <v>1229</v>
      </c>
      <c r="J43" s="334">
        <v>1003</v>
      </c>
      <c r="K43" s="334">
        <v>861</v>
      </c>
      <c r="L43" s="334">
        <v>662</v>
      </c>
      <c r="M43" s="335">
        <v>617</v>
      </c>
    </row>
    <row r="44" spans="2:13" ht="27.75" customHeight="1" x14ac:dyDescent="0.15">
      <c r="B44" s="1197"/>
      <c r="C44" s="1198"/>
      <c r="D44" s="104"/>
      <c r="E44" s="1201" t="s">
        <v>34</v>
      </c>
      <c r="F44" s="1201"/>
      <c r="G44" s="1201"/>
      <c r="H44" s="1202"/>
      <c r="I44" s="333">
        <v>695</v>
      </c>
      <c r="J44" s="334">
        <v>623</v>
      </c>
      <c r="K44" s="334">
        <v>549</v>
      </c>
      <c r="L44" s="334">
        <v>483</v>
      </c>
      <c r="M44" s="335">
        <v>416</v>
      </c>
    </row>
    <row r="45" spans="2:13" ht="27.75" customHeight="1" x14ac:dyDescent="0.15">
      <c r="B45" s="1197"/>
      <c r="C45" s="1198"/>
      <c r="D45" s="104"/>
      <c r="E45" s="1201" t="s">
        <v>35</v>
      </c>
      <c r="F45" s="1201"/>
      <c r="G45" s="1201"/>
      <c r="H45" s="1202"/>
      <c r="I45" s="333">
        <v>1075</v>
      </c>
      <c r="J45" s="334">
        <v>1052</v>
      </c>
      <c r="K45" s="334">
        <v>1006</v>
      </c>
      <c r="L45" s="334">
        <v>958</v>
      </c>
      <c r="M45" s="335">
        <v>968</v>
      </c>
    </row>
    <row r="46" spans="2:13" ht="27.75" customHeight="1" x14ac:dyDescent="0.15">
      <c r="B46" s="1197"/>
      <c r="C46" s="1198"/>
      <c r="D46" s="105"/>
      <c r="E46" s="1201" t="s">
        <v>36</v>
      </c>
      <c r="F46" s="1201"/>
      <c r="G46" s="1201"/>
      <c r="H46" s="1202"/>
      <c r="I46" s="333">
        <v>161</v>
      </c>
      <c r="J46" s="334">
        <v>156</v>
      </c>
      <c r="K46" s="334">
        <v>449</v>
      </c>
      <c r="L46" s="334">
        <v>144</v>
      </c>
      <c r="M46" s="335">
        <v>138</v>
      </c>
    </row>
    <row r="47" spans="2:13" ht="27.75" customHeight="1" x14ac:dyDescent="0.15">
      <c r="B47" s="1197"/>
      <c r="C47" s="1198"/>
      <c r="D47" s="106"/>
      <c r="E47" s="1211" t="s">
        <v>37</v>
      </c>
      <c r="F47" s="1212"/>
      <c r="G47" s="1212"/>
      <c r="H47" s="1213"/>
      <c r="I47" s="333" t="s">
        <v>487</v>
      </c>
      <c r="J47" s="334" t="s">
        <v>487</v>
      </c>
      <c r="K47" s="334" t="s">
        <v>487</v>
      </c>
      <c r="L47" s="334" t="s">
        <v>487</v>
      </c>
      <c r="M47" s="335" t="s">
        <v>487</v>
      </c>
    </row>
    <row r="48" spans="2:13" ht="27.75" customHeight="1" x14ac:dyDescent="0.15">
      <c r="B48" s="1197"/>
      <c r="C48" s="1198"/>
      <c r="D48" s="104"/>
      <c r="E48" s="1201" t="s">
        <v>38</v>
      </c>
      <c r="F48" s="1201"/>
      <c r="G48" s="1201"/>
      <c r="H48" s="1202"/>
      <c r="I48" s="333" t="s">
        <v>487</v>
      </c>
      <c r="J48" s="334" t="s">
        <v>487</v>
      </c>
      <c r="K48" s="334" t="s">
        <v>487</v>
      </c>
      <c r="L48" s="334" t="s">
        <v>487</v>
      </c>
      <c r="M48" s="335" t="s">
        <v>487</v>
      </c>
    </row>
    <row r="49" spans="2:13" ht="27.75" customHeight="1" x14ac:dyDescent="0.15">
      <c r="B49" s="1199"/>
      <c r="C49" s="1200"/>
      <c r="D49" s="104"/>
      <c r="E49" s="1201" t="s">
        <v>39</v>
      </c>
      <c r="F49" s="1201"/>
      <c r="G49" s="1201"/>
      <c r="H49" s="1202"/>
      <c r="I49" s="333" t="s">
        <v>487</v>
      </c>
      <c r="J49" s="334" t="s">
        <v>487</v>
      </c>
      <c r="K49" s="334" t="s">
        <v>487</v>
      </c>
      <c r="L49" s="334" t="s">
        <v>487</v>
      </c>
      <c r="M49" s="335" t="s">
        <v>487</v>
      </c>
    </row>
    <row r="50" spans="2:13" ht="27.75" customHeight="1" x14ac:dyDescent="0.15">
      <c r="B50" s="1195" t="s">
        <v>40</v>
      </c>
      <c r="C50" s="1196"/>
      <c r="D50" s="107"/>
      <c r="E50" s="1201" t="s">
        <v>41</v>
      </c>
      <c r="F50" s="1201"/>
      <c r="G50" s="1201"/>
      <c r="H50" s="1202"/>
      <c r="I50" s="333">
        <v>4679</v>
      </c>
      <c r="J50" s="334">
        <v>4836</v>
      </c>
      <c r="K50" s="334">
        <v>5162</v>
      </c>
      <c r="L50" s="334">
        <v>5036</v>
      </c>
      <c r="M50" s="335">
        <v>5233</v>
      </c>
    </row>
    <row r="51" spans="2:13" ht="27.75" customHeight="1" x14ac:dyDescent="0.15">
      <c r="B51" s="1197"/>
      <c r="C51" s="1198"/>
      <c r="D51" s="104"/>
      <c r="E51" s="1201" t="s">
        <v>42</v>
      </c>
      <c r="F51" s="1201"/>
      <c r="G51" s="1201"/>
      <c r="H51" s="1202"/>
      <c r="I51" s="333">
        <v>1</v>
      </c>
      <c r="J51" s="334" t="s">
        <v>487</v>
      </c>
      <c r="K51" s="334">
        <v>69</v>
      </c>
      <c r="L51" s="334">
        <v>47</v>
      </c>
      <c r="M51" s="335">
        <v>26</v>
      </c>
    </row>
    <row r="52" spans="2:13" ht="27.75" customHeight="1" x14ac:dyDescent="0.15">
      <c r="B52" s="1199"/>
      <c r="C52" s="1200"/>
      <c r="D52" s="104"/>
      <c r="E52" s="1201" t="s">
        <v>43</v>
      </c>
      <c r="F52" s="1201"/>
      <c r="G52" s="1201"/>
      <c r="H52" s="1202"/>
      <c r="I52" s="333">
        <v>3688</v>
      </c>
      <c r="J52" s="334">
        <v>2594</v>
      </c>
      <c r="K52" s="334">
        <v>3567</v>
      </c>
      <c r="L52" s="334">
        <v>3789</v>
      </c>
      <c r="M52" s="335">
        <v>3950</v>
      </c>
    </row>
    <row r="53" spans="2:13" ht="27.75" customHeight="1" thickBot="1" x14ac:dyDescent="0.2">
      <c r="B53" s="1203" t="s">
        <v>19</v>
      </c>
      <c r="C53" s="1204"/>
      <c r="D53" s="108"/>
      <c r="E53" s="1205" t="s">
        <v>44</v>
      </c>
      <c r="F53" s="1205"/>
      <c r="G53" s="1205"/>
      <c r="H53" s="1206"/>
      <c r="I53" s="336">
        <v>-2393</v>
      </c>
      <c r="J53" s="337">
        <v>-1566</v>
      </c>
      <c r="K53" s="337">
        <v>-2840</v>
      </c>
      <c r="L53" s="337">
        <v>-3276</v>
      </c>
      <c r="M53" s="338">
        <v>-3399</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CWpE+dj+zqvH9TkJ1YZKlK/mzqiAGeAmxtxE4LVPeA9DTZramFOg4hxj9F+a11F8OwGCumhBWBsTxCHqi2M8JQ==" saltValue="Lb8szFarjnhh5qr95WBcJ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headerFooter alignWithMargins="0">
    <oddFooter>&amp;C&amp;P/&amp;N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topLeftCell="A41" zoomScale="70" zoomScaleNormal="70" zoomScaleSheetLayoutView="100" workbookViewId="0">
      <selection activeCell="DB84" sqref="DB84:DF84"/>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527</v>
      </c>
      <c r="G54" s="117" t="s">
        <v>528</v>
      </c>
      <c r="H54" s="118" t="s">
        <v>529</v>
      </c>
    </row>
    <row r="55" spans="2:8" ht="52.5" customHeight="1" x14ac:dyDescent="0.15">
      <c r="B55" s="119"/>
      <c r="C55" s="1222" t="s">
        <v>46</v>
      </c>
      <c r="D55" s="1222"/>
      <c r="E55" s="1223"/>
      <c r="F55" s="339">
        <v>1230</v>
      </c>
      <c r="G55" s="339">
        <v>1223</v>
      </c>
      <c r="H55" s="340">
        <v>1227</v>
      </c>
    </row>
    <row r="56" spans="2:8" ht="52.5" customHeight="1" x14ac:dyDescent="0.15">
      <c r="B56" s="120"/>
      <c r="C56" s="1224" t="s">
        <v>47</v>
      </c>
      <c r="D56" s="1224"/>
      <c r="E56" s="1225"/>
      <c r="F56" s="341">
        <v>79</v>
      </c>
      <c r="G56" s="341">
        <v>22</v>
      </c>
      <c r="H56" s="342">
        <v>32</v>
      </c>
    </row>
    <row r="57" spans="2:8" ht="53.25" customHeight="1" x14ac:dyDescent="0.15">
      <c r="B57" s="120"/>
      <c r="C57" s="1226" t="s">
        <v>48</v>
      </c>
      <c r="D57" s="1226"/>
      <c r="E57" s="1227"/>
      <c r="F57" s="343">
        <v>3308</v>
      </c>
      <c r="G57" s="343">
        <v>3258</v>
      </c>
      <c r="H57" s="344">
        <v>3439</v>
      </c>
    </row>
    <row r="58" spans="2:8" ht="45.75" customHeight="1" x14ac:dyDescent="0.15">
      <c r="B58" s="121"/>
      <c r="C58" s="1214" t="s">
        <v>569</v>
      </c>
      <c r="D58" s="1215"/>
      <c r="E58" s="1216"/>
      <c r="F58" s="345">
        <v>481</v>
      </c>
      <c r="G58" s="345">
        <v>612</v>
      </c>
      <c r="H58" s="346">
        <v>864</v>
      </c>
    </row>
    <row r="59" spans="2:8" ht="45.75" customHeight="1" x14ac:dyDescent="0.15">
      <c r="B59" s="121"/>
      <c r="C59" s="1214" t="s">
        <v>567</v>
      </c>
      <c r="D59" s="1215"/>
      <c r="E59" s="1216"/>
      <c r="F59" s="345">
        <v>767</v>
      </c>
      <c r="G59" s="345">
        <v>768</v>
      </c>
      <c r="H59" s="346">
        <v>751</v>
      </c>
    </row>
    <row r="60" spans="2:8" ht="45.75" customHeight="1" x14ac:dyDescent="0.15">
      <c r="B60" s="121"/>
      <c r="C60" s="1214" t="s">
        <v>568</v>
      </c>
      <c r="D60" s="1215"/>
      <c r="E60" s="1216"/>
      <c r="F60" s="345">
        <v>627</v>
      </c>
      <c r="G60" s="345">
        <v>628</v>
      </c>
      <c r="H60" s="346">
        <v>630</v>
      </c>
    </row>
    <row r="61" spans="2:8" ht="45.75" customHeight="1" x14ac:dyDescent="0.15">
      <c r="B61" s="121"/>
      <c r="C61" s="1214" t="s">
        <v>570</v>
      </c>
      <c r="D61" s="1215"/>
      <c r="E61" s="1216"/>
      <c r="F61" s="345">
        <v>461</v>
      </c>
      <c r="G61" s="345">
        <v>477</v>
      </c>
      <c r="H61" s="346">
        <v>492</v>
      </c>
    </row>
    <row r="62" spans="2:8" ht="45.75" customHeight="1" thickBot="1" x14ac:dyDescent="0.2">
      <c r="B62" s="122"/>
      <c r="C62" s="1217" t="s">
        <v>571</v>
      </c>
      <c r="D62" s="1218"/>
      <c r="E62" s="1219"/>
      <c r="F62" s="347">
        <v>404</v>
      </c>
      <c r="G62" s="347">
        <v>405</v>
      </c>
      <c r="H62" s="348">
        <v>406</v>
      </c>
    </row>
    <row r="63" spans="2:8" ht="52.5" customHeight="1" thickBot="1" x14ac:dyDescent="0.2">
      <c r="B63" s="123"/>
      <c r="C63" s="1220" t="s">
        <v>49</v>
      </c>
      <c r="D63" s="1220"/>
      <c r="E63" s="1221"/>
      <c r="F63" s="349">
        <v>4617</v>
      </c>
      <c r="G63" s="349">
        <v>4502</v>
      </c>
      <c r="H63" s="350">
        <v>4698</v>
      </c>
    </row>
    <row r="64" spans="2:8" x14ac:dyDescent="0.15"/>
  </sheetData>
  <sheetProtection algorithmName="SHA-512" hashValue="R4hoPaifzz7uryLqtn9WsVWErYICYEyA9crr+1+CXhCJR25q9n9phgwJSQ+PTE2f8ZXm2ttM5bdXQSBWk4Rlog==" saltValue="wunJGTvKFnYkEKLjZc8AM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headerFooter alignWithMargins="0">
    <oddFooter>&amp;C&amp;P/&amp;N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E85"/>
  <sheetViews>
    <sheetView showGridLines="0" zoomScale="65" zoomScaleNormal="65" zoomScaleSheetLayoutView="55" workbookViewId="0"/>
  </sheetViews>
  <sheetFormatPr defaultColWidth="0" defaultRowHeight="13.5" customHeight="1" zeroHeight="1" x14ac:dyDescent="0.15"/>
  <cols>
    <col min="1" max="1" width="6.375" style="243" customWidth="1"/>
    <col min="2" max="107" width="2.5" style="243" customWidth="1"/>
    <col min="108" max="108" width="6.125" style="249" customWidth="1"/>
    <col min="109" max="109" width="5.875" style="247" customWidth="1"/>
    <col min="110" max="16384" width="8.625" style="243" hidden="1"/>
  </cols>
  <sheetData>
    <row r="1" spans="1:109" ht="42.75" customHeight="1" x14ac:dyDescent="0.15">
      <c r="A1" s="351"/>
      <c r="B1" s="352"/>
      <c r="DD1" s="243"/>
      <c r="DE1" s="243"/>
    </row>
    <row r="2" spans="1:109" ht="25.5" customHeight="1" x14ac:dyDescent="0.15">
      <c r="A2" s="353"/>
      <c r="C2" s="353"/>
      <c r="O2" s="353"/>
      <c r="P2" s="353"/>
      <c r="Q2" s="353"/>
      <c r="R2" s="353"/>
      <c r="S2" s="353"/>
      <c r="T2" s="353"/>
      <c r="U2" s="353"/>
      <c r="V2" s="353"/>
      <c r="W2" s="353"/>
      <c r="X2" s="353"/>
      <c r="Y2" s="353"/>
      <c r="Z2" s="353"/>
      <c r="AA2" s="353"/>
      <c r="AB2" s="353"/>
      <c r="AC2" s="353"/>
      <c r="AD2" s="353"/>
      <c r="AE2" s="353"/>
      <c r="AF2" s="353"/>
      <c r="AG2" s="353"/>
      <c r="AH2" s="353"/>
      <c r="AI2" s="353"/>
      <c r="AU2" s="353"/>
      <c r="BG2" s="353"/>
      <c r="BS2" s="353"/>
      <c r="CE2" s="353"/>
      <c r="CQ2" s="353"/>
      <c r="DD2" s="243"/>
      <c r="DE2" s="243"/>
    </row>
    <row r="3" spans="1:109" ht="25.5" customHeight="1" x14ac:dyDescent="0.15">
      <c r="A3" s="353"/>
      <c r="C3" s="353"/>
      <c r="O3" s="353"/>
      <c r="P3" s="353"/>
      <c r="Q3" s="353"/>
      <c r="R3" s="353"/>
      <c r="S3" s="353"/>
      <c r="T3" s="353"/>
      <c r="U3" s="353"/>
      <c r="V3" s="353"/>
      <c r="W3" s="353"/>
      <c r="X3" s="353"/>
      <c r="Y3" s="353"/>
      <c r="Z3" s="353"/>
      <c r="AA3" s="353"/>
      <c r="AB3" s="353"/>
      <c r="AC3" s="353"/>
      <c r="AD3" s="353"/>
      <c r="AE3" s="353"/>
      <c r="AF3" s="353"/>
      <c r="AG3" s="353"/>
      <c r="AH3" s="353"/>
      <c r="AI3" s="353"/>
      <c r="AU3" s="353"/>
      <c r="BG3" s="353"/>
      <c r="BS3" s="353"/>
      <c r="CE3" s="353"/>
      <c r="CQ3" s="353"/>
      <c r="DD3" s="243"/>
      <c r="DE3" s="243"/>
    </row>
    <row r="4" spans="1:109" s="241" customFormat="1" x14ac:dyDescent="0.15">
      <c r="A4" s="353"/>
      <c r="B4" s="353"/>
      <c r="C4" s="353"/>
      <c r="D4" s="353"/>
      <c r="E4" s="353"/>
      <c r="F4" s="353"/>
      <c r="G4" s="353"/>
      <c r="H4" s="353"/>
      <c r="I4" s="353"/>
      <c r="J4" s="353"/>
      <c r="K4" s="353"/>
      <c r="L4" s="353"/>
      <c r="M4" s="353"/>
      <c r="N4" s="353"/>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53"/>
      <c r="AN4" s="353"/>
      <c r="AO4" s="353"/>
      <c r="AP4" s="353"/>
      <c r="AQ4" s="353"/>
      <c r="AR4" s="353"/>
      <c r="AS4" s="353"/>
      <c r="AT4" s="353"/>
      <c r="AU4" s="353"/>
      <c r="AV4" s="353"/>
      <c r="AW4" s="353"/>
      <c r="AX4" s="353"/>
      <c r="AY4" s="353"/>
      <c r="AZ4" s="353"/>
      <c r="BA4" s="353"/>
      <c r="BB4" s="353"/>
      <c r="BC4" s="353"/>
      <c r="BD4" s="353"/>
      <c r="BE4" s="353"/>
      <c r="BF4" s="353"/>
      <c r="BG4" s="353"/>
      <c r="BH4" s="353"/>
      <c r="BI4" s="353"/>
      <c r="BJ4" s="353"/>
      <c r="BK4" s="353"/>
      <c r="BL4" s="353"/>
      <c r="BM4" s="353"/>
      <c r="BN4" s="353"/>
      <c r="BO4" s="353"/>
      <c r="BP4" s="353"/>
      <c r="BQ4" s="353"/>
      <c r="BR4" s="353"/>
      <c r="BS4" s="353"/>
      <c r="BT4" s="353"/>
      <c r="BU4" s="353"/>
      <c r="BV4" s="353"/>
      <c r="BW4" s="353"/>
      <c r="BX4" s="353"/>
      <c r="BY4" s="353"/>
      <c r="BZ4" s="353"/>
      <c r="CA4" s="353"/>
      <c r="CB4" s="353"/>
      <c r="CC4" s="353"/>
      <c r="CD4" s="353"/>
      <c r="CE4" s="353"/>
      <c r="CF4" s="353"/>
      <c r="CG4" s="353"/>
      <c r="CH4" s="353"/>
      <c r="CI4" s="353"/>
      <c r="CJ4" s="353"/>
      <c r="CK4" s="353"/>
      <c r="CL4" s="353"/>
      <c r="CM4" s="353"/>
      <c r="CN4" s="353"/>
      <c r="CO4" s="353"/>
      <c r="CP4" s="353"/>
      <c r="CQ4" s="353"/>
      <c r="CR4" s="353"/>
      <c r="CS4" s="353"/>
      <c r="CT4" s="353"/>
      <c r="CU4" s="353"/>
      <c r="CV4" s="353"/>
      <c r="CW4" s="353"/>
      <c r="CX4" s="353"/>
      <c r="CY4" s="353"/>
      <c r="CZ4" s="353"/>
      <c r="DA4" s="353"/>
      <c r="DB4" s="353"/>
      <c r="DC4" s="353"/>
      <c r="DD4" s="353"/>
      <c r="DE4" s="353"/>
    </row>
    <row r="5" spans="1:109" s="241" customFormat="1" x14ac:dyDescent="0.15">
      <c r="A5" s="353"/>
      <c r="B5" s="353"/>
      <c r="C5" s="353"/>
      <c r="D5" s="353"/>
      <c r="E5" s="353"/>
      <c r="F5" s="353"/>
      <c r="G5" s="353"/>
      <c r="H5" s="353"/>
      <c r="I5" s="353"/>
      <c r="J5" s="353"/>
      <c r="K5" s="353"/>
      <c r="L5" s="353"/>
      <c r="M5" s="353"/>
      <c r="N5" s="353"/>
      <c r="O5" s="353"/>
      <c r="P5" s="353"/>
      <c r="Q5" s="353"/>
      <c r="R5" s="353"/>
      <c r="S5" s="353"/>
      <c r="T5" s="353"/>
      <c r="U5" s="353"/>
      <c r="V5" s="353"/>
      <c r="W5" s="353"/>
      <c r="X5" s="353"/>
      <c r="Y5" s="353"/>
      <c r="Z5" s="353"/>
      <c r="AA5" s="353"/>
      <c r="AB5" s="353"/>
      <c r="AC5" s="353"/>
      <c r="AD5" s="353"/>
      <c r="AE5" s="353"/>
      <c r="AF5" s="353"/>
      <c r="AG5" s="353"/>
      <c r="AH5" s="353"/>
      <c r="AI5" s="353"/>
      <c r="AJ5" s="353"/>
      <c r="AK5" s="353"/>
      <c r="AL5" s="353"/>
      <c r="AM5" s="353"/>
      <c r="AN5" s="353"/>
      <c r="AO5" s="353"/>
      <c r="AP5" s="353"/>
      <c r="AQ5" s="353"/>
      <c r="AR5" s="353"/>
      <c r="AS5" s="353"/>
      <c r="AT5" s="353"/>
      <c r="AU5" s="353"/>
      <c r="AV5" s="353"/>
      <c r="AW5" s="353"/>
      <c r="AX5" s="353"/>
      <c r="AY5" s="353"/>
      <c r="AZ5" s="353"/>
      <c r="BA5" s="353"/>
      <c r="BB5" s="353"/>
      <c r="BC5" s="353"/>
      <c r="BD5" s="353"/>
      <c r="BE5" s="353"/>
      <c r="BF5" s="353"/>
      <c r="BG5" s="353"/>
      <c r="BH5" s="353"/>
      <c r="BI5" s="353"/>
      <c r="BJ5" s="353"/>
      <c r="BK5" s="353"/>
      <c r="BL5" s="353"/>
      <c r="BM5" s="353"/>
      <c r="BN5" s="353"/>
      <c r="BO5" s="353"/>
      <c r="BP5" s="353"/>
      <c r="BQ5" s="353"/>
      <c r="BR5" s="353"/>
      <c r="BS5" s="353"/>
      <c r="BT5" s="353"/>
      <c r="BU5" s="353"/>
      <c r="BV5" s="353"/>
      <c r="BW5" s="353"/>
      <c r="BX5" s="353"/>
      <c r="BY5" s="353"/>
      <c r="BZ5" s="353"/>
      <c r="CA5" s="353"/>
      <c r="CB5" s="353"/>
      <c r="CC5" s="353"/>
      <c r="CD5" s="353"/>
      <c r="CE5" s="353"/>
      <c r="CF5" s="353"/>
      <c r="CG5" s="353"/>
      <c r="CH5" s="353"/>
      <c r="CI5" s="353"/>
      <c r="CJ5" s="353"/>
      <c r="CK5" s="353"/>
      <c r="CL5" s="353"/>
      <c r="CM5" s="353"/>
      <c r="CN5" s="353"/>
      <c r="CO5" s="353"/>
      <c r="CP5" s="353"/>
      <c r="CQ5" s="353"/>
      <c r="CR5" s="353"/>
      <c r="CS5" s="353"/>
      <c r="CT5" s="353"/>
      <c r="CU5" s="353"/>
      <c r="CV5" s="353"/>
      <c r="CW5" s="353"/>
      <c r="CX5" s="353"/>
      <c r="CY5" s="353"/>
      <c r="CZ5" s="353"/>
      <c r="DA5" s="353"/>
      <c r="DB5" s="353"/>
      <c r="DC5" s="353"/>
      <c r="DD5" s="353"/>
      <c r="DE5" s="353"/>
    </row>
    <row r="6" spans="1:109" s="241" customFormat="1" x14ac:dyDescent="0.15">
      <c r="A6" s="353"/>
      <c r="B6" s="353"/>
      <c r="C6" s="353"/>
      <c r="D6" s="353"/>
      <c r="E6" s="353"/>
      <c r="F6" s="353"/>
      <c r="G6" s="353"/>
      <c r="H6" s="353"/>
      <c r="I6" s="353"/>
      <c r="J6" s="353"/>
      <c r="K6" s="353"/>
      <c r="L6" s="353"/>
      <c r="M6" s="353"/>
      <c r="N6" s="353"/>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53"/>
      <c r="AN6" s="353"/>
      <c r="AO6" s="353"/>
      <c r="AP6" s="353"/>
      <c r="AQ6" s="353"/>
      <c r="AR6" s="353"/>
      <c r="AS6" s="353"/>
      <c r="AT6" s="353"/>
      <c r="AU6" s="353"/>
      <c r="AV6" s="353"/>
      <c r="AW6" s="353"/>
      <c r="AX6" s="353"/>
      <c r="AY6" s="353"/>
      <c r="AZ6" s="353"/>
      <c r="BA6" s="353"/>
      <c r="BB6" s="353"/>
      <c r="BC6" s="353"/>
      <c r="BD6" s="353"/>
      <c r="BE6" s="353"/>
      <c r="BF6" s="353"/>
      <c r="BG6" s="353"/>
      <c r="BH6" s="353"/>
      <c r="BI6" s="353"/>
      <c r="BJ6" s="353"/>
      <c r="BK6" s="353"/>
      <c r="BL6" s="353"/>
      <c r="BM6" s="353"/>
      <c r="BN6" s="353"/>
      <c r="BO6" s="353"/>
      <c r="BP6" s="353"/>
      <c r="BQ6" s="353"/>
      <c r="BR6" s="353"/>
      <c r="BS6" s="353"/>
      <c r="BT6" s="353"/>
      <c r="BU6" s="353"/>
      <c r="BV6" s="353"/>
      <c r="BW6" s="353"/>
      <c r="BX6" s="353"/>
      <c r="BY6" s="353"/>
      <c r="BZ6" s="353"/>
      <c r="CA6" s="353"/>
      <c r="CB6" s="353"/>
      <c r="CC6" s="353"/>
      <c r="CD6" s="353"/>
      <c r="CE6" s="353"/>
      <c r="CF6" s="353"/>
      <c r="CG6" s="353"/>
      <c r="CH6" s="353"/>
      <c r="CI6" s="353"/>
      <c r="CJ6" s="353"/>
      <c r="CK6" s="353"/>
      <c r="CL6" s="353"/>
      <c r="CM6" s="353"/>
      <c r="CN6" s="353"/>
      <c r="CO6" s="353"/>
      <c r="CP6" s="353"/>
      <c r="CQ6" s="353"/>
      <c r="CR6" s="353"/>
      <c r="CS6" s="353"/>
      <c r="CT6" s="353"/>
      <c r="CU6" s="353"/>
      <c r="CV6" s="353"/>
      <c r="CW6" s="353"/>
      <c r="CX6" s="353"/>
      <c r="CY6" s="353"/>
      <c r="CZ6" s="353"/>
      <c r="DA6" s="353"/>
      <c r="DB6" s="353"/>
      <c r="DC6" s="353"/>
      <c r="DD6" s="353"/>
      <c r="DE6" s="353"/>
    </row>
    <row r="7" spans="1:109" s="241" customFormat="1" x14ac:dyDescent="0.15">
      <c r="A7" s="353"/>
      <c r="B7" s="353"/>
      <c r="C7" s="353"/>
      <c r="D7" s="353"/>
      <c r="E7" s="353"/>
      <c r="F7" s="353"/>
      <c r="G7" s="353"/>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c r="AK7" s="353"/>
      <c r="AL7" s="353"/>
      <c r="AM7" s="353"/>
      <c r="AN7" s="353"/>
      <c r="AO7" s="353"/>
      <c r="AP7" s="353"/>
      <c r="AQ7" s="353"/>
      <c r="AR7" s="353"/>
      <c r="AS7" s="353"/>
      <c r="AT7" s="353"/>
      <c r="AU7" s="353"/>
      <c r="AV7" s="353"/>
      <c r="AW7" s="353"/>
      <c r="AX7" s="353"/>
      <c r="AY7" s="353"/>
      <c r="AZ7" s="353"/>
      <c r="BA7" s="353"/>
      <c r="BB7" s="353"/>
      <c r="BC7" s="353"/>
      <c r="BD7" s="353"/>
      <c r="BE7" s="353"/>
      <c r="BF7" s="353"/>
      <c r="BG7" s="353"/>
      <c r="BH7" s="353"/>
      <c r="BI7" s="353"/>
      <c r="BJ7" s="353"/>
      <c r="BK7" s="353"/>
      <c r="BL7" s="353"/>
      <c r="BM7" s="353"/>
      <c r="BN7" s="353"/>
      <c r="BO7" s="353"/>
      <c r="BP7" s="353"/>
      <c r="BQ7" s="353"/>
      <c r="BR7" s="353"/>
      <c r="BS7" s="353"/>
      <c r="BT7" s="353"/>
      <c r="BU7" s="353"/>
      <c r="BV7" s="353"/>
      <c r="BW7" s="353"/>
      <c r="BX7" s="353"/>
      <c r="BY7" s="353"/>
      <c r="BZ7" s="353"/>
      <c r="CA7" s="353"/>
      <c r="CB7" s="353"/>
      <c r="CC7" s="353"/>
      <c r="CD7" s="353"/>
      <c r="CE7" s="353"/>
      <c r="CF7" s="353"/>
      <c r="CG7" s="353"/>
      <c r="CH7" s="353"/>
      <c r="CI7" s="353"/>
      <c r="CJ7" s="353"/>
      <c r="CK7" s="353"/>
      <c r="CL7" s="353"/>
      <c r="CM7" s="353"/>
      <c r="CN7" s="353"/>
      <c r="CO7" s="353"/>
      <c r="CP7" s="353"/>
      <c r="CQ7" s="353"/>
      <c r="CR7" s="353"/>
      <c r="CS7" s="353"/>
      <c r="CT7" s="353"/>
      <c r="CU7" s="353"/>
      <c r="CV7" s="353"/>
      <c r="CW7" s="353"/>
      <c r="CX7" s="353"/>
      <c r="CY7" s="353"/>
      <c r="CZ7" s="353"/>
      <c r="DA7" s="353"/>
      <c r="DB7" s="353"/>
      <c r="DC7" s="353"/>
      <c r="DD7" s="353"/>
      <c r="DE7" s="353"/>
    </row>
    <row r="8" spans="1:109" s="241" customFormat="1" x14ac:dyDescent="0.15">
      <c r="A8" s="353"/>
      <c r="B8" s="353"/>
      <c r="C8" s="353"/>
      <c r="D8" s="353"/>
      <c r="E8" s="353"/>
      <c r="F8" s="353"/>
      <c r="G8" s="353"/>
      <c r="H8" s="353"/>
      <c r="I8" s="353"/>
      <c r="J8" s="353"/>
      <c r="K8" s="353"/>
      <c r="L8" s="353"/>
      <c r="M8" s="353"/>
      <c r="N8" s="353"/>
      <c r="O8" s="353"/>
      <c r="P8" s="353"/>
      <c r="Q8" s="353"/>
      <c r="R8" s="353"/>
      <c r="S8" s="353"/>
      <c r="T8" s="353"/>
      <c r="U8" s="353"/>
      <c r="V8" s="353"/>
      <c r="W8" s="353"/>
      <c r="X8" s="353"/>
      <c r="Y8" s="353"/>
      <c r="Z8" s="353"/>
      <c r="AA8" s="353"/>
      <c r="AB8" s="353"/>
      <c r="AC8" s="353"/>
      <c r="AD8" s="353"/>
      <c r="AE8" s="353"/>
      <c r="AF8" s="353"/>
      <c r="AG8" s="353"/>
      <c r="AH8" s="353"/>
      <c r="AI8" s="353"/>
      <c r="AJ8" s="353"/>
      <c r="AK8" s="353"/>
      <c r="AL8" s="353"/>
      <c r="AM8" s="353"/>
      <c r="AN8" s="353"/>
      <c r="AO8" s="353"/>
      <c r="AP8" s="353"/>
      <c r="AQ8" s="353"/>
      <c r="AR8" s="353"/>
      <c r="AS8" s="353"/>
      <c r="AT8" s="353"/>
      <c r="AU8" s="353"/>
      <c r="AV8" s="353"/>
      <c r="AW8" s="353"/>
      <c r="AX8" s="353"/>
      <c r="AY8" s="353"/>
      <c r="AZ8" s="353"/>
      <c r="BA8" s="353"/>
      <c r="BB8" s="353"/>
      <c r="BC8" s="353"/>
      <c r="BD8" s="353"/>
      <c r="BE8" s="353"/>
      <c r="BF8" s="353"/>
      <c r="BG8" s="353"/>
      <c r="BH8" s="353"/>
      <c r="BI8" s="353"/>
      <c r="BJ8" s="353"/>
      <c r="BK8" s="353"/>
      <c r="BL8" s="353"/>
      <c r="BM8" s="353"/>
      <c r="BN8" s="353"/>
      <c r="BO8" s="353"/>
      <c r="BP8" s="353"/>
      <c r="BQ8" s="353"/>
      <c r="BR8" s="353"/>
      <c r="BS8" s="353"/>
      <c r="BT8" s="353"/>
      <c r="BU8" s="353"/>
      <c r="BV8" s="353"/>
      <c r="BW8" s="353"/>
      <c r="BX8" s="353"/>
      <c r="BY8" s="353"/>
      <c r="BZ8" s="353"/>
      <c r="CA8" s="353"/>
      <c r="CB8" s="353"/>
      <c r="CC8" s="353"/>
      <c r="CD8" s="353"/>
      <c r="CE8" s="353"/>
      <c r="CF8" s="353"/>
      <c r="CG8" s="353"/>
      <c r="CH8" s="353"/>
      <c r="CI8" s="353"/>
      <c r="CJ8" s="353"/>
      <c r="CK8" s="353"/>
      <c r="CL8" s="353"/>
      <c r="CM8" s="353"/>
      <c r="CN8" s="353"/>
      <c r="CO8" s="353"/>
      <c r="CP8" s="353"/>
      <c r="CQ8" s="353"/>
      <c r="CR8" s="353"/>
      <c r="CS8" s="353"/>
      <c r="CT8" s="353"/>
      <c r="CU8" s="353"/>
      <c r="CV8" s="353"/>
      <c r="CW8" s="353"/>
      <c r="CX8" s="353"/>
      <c r="CY8" s="353"/>
      <c r="CZ8" s="353"/>
      <c r="DA8" s="353"/>
      <c r="DB8" s="353"/>
      <c r="DC8" s="353"/>
      <c r="DD8" s="353"/>
      <c r="DE8" s="353"/>
    </row>
    <row r="9" spans="1:109" s="241" customFormat="1" x14ac:dyDescent="0.15">
      <c r="A9" s="353"/>
      <c r="B9" s="353"/>
      <c r="C9" s="353"/>
      <c r="D9" s="353"/>
      <c r="E9" s="353"/>
      <c r="F9" s="353"/>
      <c r="G9" s="353"/>
      <c r="H9" s="353"/>
      <c r="I9" s="353"/>
      <c r="J9" s="353"/>
      <c r="K9" s="353"/>
      <c r="L9" s="353"/>
      <c r="M9" s="353"/>
      <c r="N9" s="353"/>
      <c r="O9" s="353"/>
      <c r="P9" s="353"/>
      <c r="Q9" s="353"/>
      <c r="R9" s="353"/>
      <c r="S9" s="353"/>
      <c r="T9" s="353"/>
      <c r="U9" s="353"/>
      <c r="V9" s="353"/>
      <c r="W9" s="353"/>
      <c r="X9" s="353"/>
      <c r="Y9" s="353"/>
      <c r="Z9" s="353"/>
      <c r="AA9" s="353"/>
      <c r="AB9" s="353"/>
      <c r="AC9" s="353"/>
      <c r="AD9" s="353"/>
      <c r="AE9" s="353"/>
      <c r="AF9" s="353"/>
      <c r="AG9" s="353"/>
      <c r="AH9" s="353"/>
      <c r="AI9" s="353"/>
      <c r="AJ9" s="353"/>
      <c r="AK9" s="353"/>
      <c r="AL9" s="353"/>
      <c r="AM9" s="353"/>
      <c r="AN9" s="353"/>
      <c r="AO9" s="353"/>
      <c r="AP9" s="353"/>
      <c r="AQ9" s="353"/>
      <c r="AR9" s="353"/>
      <c r="AS9" s="353"/>
      <c r="AT9" s="353"/>
      <c r="AU9" s="353"/>
      <c r="AV9" s="353"/>
      <c r="AW9" s="353"/>
      <c r="AX9" s="353"/>
      <c r="AY9" s="353"/>
      <c r="AZ9" s="353"/>
      <c r="BA9" s="353"/>
      <c r="BB9" s="353"/>
      <c r="BC9" s="353"/>
      <c r="BD9" s="353"/>
      <c r="BE9" s="353"/>
      <c r="BF9" s="353"/>
      <c r="BG9" s="353"/>
      <c r="BH9" s="353"/>
      <c r="BI9" s="353"/>
      <c r="BJ9" s="353"/>
      <c r="BK9" s="353"/>
      <c r="BL9" s="353"/>
      <c r="BM9" s="353"/>
      <c r="BN9" s="353"/>
      <c r="BO9" s="353"/>
      <c r="BP9" s="353"/>
      <c r="BQ9" s="353"/>
      <c r="BR9" s="353"/>
      <c r="BS9" s="353"/>
      <c r="BT9" s="353"/>
      <c r="BU9" s="353"/>
      <c r="BV9" s="353"/>
      <c r="BW9" s="353"/>
      <c r="BX9" s="353"/>
      <c r="BY9" s="353"/>
      <c r="BZ9" s="353"/>
      <c r="CA9" s="353"/>
      <c r="CB9" s="353"/>
      <c r="CC9" s="353"/>
      <c r="CD9" s="353"/>
      <c r="CE9" s="353"/>
      <c r="CF9" s="353"/>
      <c r="CG9" s="353"/>
      <c r="CH9" s="353"/>
      <c r="CI9" s="353"/>
      <c r="CJ9" s="353"/>
      <c r="CK9" s="353"/>
      <c r="CL9" s="353"/>
      <c r="CM9" s="353"/>
      <c r="CN9" s="353"/>
      <c r="CO9" s="353"/>
      <c r="CP9" s="353"/>
      <c r="CQ9" s="353"/>
      <c r="CR9" s="353"/>
      <c r="CS9" s="353"/>
      <c r="CT9" s="353"/>
      <c r="CU9" s="353"/>
      <c r="CV9" s="353"/>
      <c r="CW9" s="353"/>
      <c r="CX9" s="353"/>
      <c r="CY9" s="353"/>
      <c r="CZ9" s="353"/>
      <c r="DA9" s="353"/>
      <c r="DB9" s="353"/>
      <c r="DC9" s="353"/>
      <c r="DD9" s="353"/>
      <c r="DE9" s="353"/>
    </row>
    <row r="10" spans="1:109" s="241" customFormat="1" x14ac:dyDescent="0.15">
      <c r="A10" s="353"/>
      <c r="B10" s="353"/>
      <c r="C10" s="353"/>
      <c r="D10" s="353"/>
      <c r="E10" s="353"/>
      <c r="F10" s="353"/>
      <c r="G10" s="353"/>
      <c r="H10" s="353"/>
      <c r="I10" s="353"/>
      <c r="J10" s="353"/>
      <c r="K10" s="353"/>
      <c r="L10" s="353"/>
      <c r="M10" s="353"/>
      <c r="N10" s="353"/>
      <c r="O10" s="353"/>
      <c r="P10" s="353"/>
      <c r="Q10" s="353"/>
      <c r="R10" s="353"/>
      <c r="S10" s="353"/>
      <c r="T10" s="353"/>
      <c r="U10" s="353"/>
      <c r="V10" s="353"/>
      <c r="W10" s="353"/>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c r="AU10" s="353"/>
      <c r="AV10" s="353"/>
      <c r="AW10" s="353"/>
      <c r="AX10" s="353"/>
      <c r="AY10" s="353"/>
      <c r="AZ10" s="353"/>
      <c r="BA10" s="353"/>
      <c r="BB10" s="353"/>
      <c r="BC10" s="353"/>
      <c r="BD10" s="353"/>
      <c r="BE10" s="353"/>
      <c r="BF10" s="353"/>
      <c r="BG10" s="353"/>
      <c r="BH10" s="353"/>
      <c r="BI10" s="353"/>
      <c r="BJ10" s="353"/>
      <c r="BK10" s="353"/>
      <c r="BL10" s="353"/>
      <c r="BM10" s="353"/>
      <c r="BN10" s="353"/>
      <c r="BO10" s="353"/>
      <c r="BP10" s="353"/>
      <c r="BQ10" s="353"/>
      <c r="BR10" s="353"/>
      <c r="BS10" s="353"/>
      <c r="BT10" s="353"/>
      <c r="BU10" s="353"/>
      <c r="BV10" s="353"/>
      <c r="BW10" s="353"/>
      <c r="BX10" s="353"/>
      <c r="BY10" s="353"/>
      <c r="BZ10" s="353"/>
      <c r="CA10" s="353"/>
      <c r="CB10" s="353"/>
      <c r="CC10" s="353"/>
      <c r="CD10" s="353"/>
      <c r="CE10" s="353"/>
      <c r="CF10" s="353"/>
      <c r="CG10" s="353"/>
      <c r="CH10" s="353"/>
      <c r="CI10" s="353"/>
      <c r="CJ10" s="353"/>
      <c r="CK10" s="353"/>
      <c r="CL10" s="353"/>
      <c r="CM10" s="353"/>
      <c r="CN10" s="353"/>
      <c r="CO10" s="353"/>
      <c r="CP10" s="353"/>
      <c r="CQ10" s="353"/>
      <c r="CR10" s="353"/>
      <c r="CS10" s="353"/>
      <c r="CT10" s="353"/>
      <c r="CU10" s="353"/>
      <c r="CV10" s="353"/>
      <c r="CW10" s="353"/>
      <c r="CX10" s="353"/>
      <c r="CY10" s="353"/>
      <c r="CZ10" s="353"/>
      <c r="DA10" s="353"/>
      <c r="DB10" s="353"/>
      <c r="DC10" s="353"/>
      <c r="DD10" s="353"/>
      <c r="DE10" s="353"/>
    </row>
    <row r="11" spans="1:109" s="241" customFormat="1" x14ac:dyDescent="0.15">
      <c r="A11" s="353"/>
      <c r="B11" s="353"/>
      <c r="C11" s="353"/>
      <c r="D11" s="353"/>
      <c r="E11" s="353"/>
      <c r="F11" s="353"/>
      <c r="G11" s="353"/>
      <c r="H11" s="353"/>
      <c r="I11" s="353"/>
      <c r="J11" s="353"/>
      <c r="K11" s="353"/>
      <c r="L11" s="353"/>
      <c r="M11" s="353"/>
      <c r="N11" s="353"/>
      <c r="O11" s="353"/>
      <c r="P11" s="353"/>
      <c r="Q11" s="353"/>
      <c r="R11" s="353"/>
      <c r="S11" s="353"/>
      <c r="T11" s="353"/>
      <c r="U11" s="353"/>
      <c r="V11" s="353"/>
      <c r="W11" s="353"/>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c r="AU11" s="353"/>
      <c r="AV11" s="353"/>
      <c r="AW11" s="353"/>
      <c r="AX11" s="353"/>
      <c r="AY11" s="353"/>
      <c r="AZ11" s="353"/>
      <c r="BA11" s="353"/>
      <c r="BB11" s="353"/>
      <c r="BC11" s="353"/>
      <c r="BD11" s="353"/>
      <c r="BE11" s="353"/>
      <c r="BF11" s="353"/>
      <c r="BG11" s="353"/>
      <c r="BH11" s="353"/>
      <c r="BI11" s="353"/>
      <c r="BJ11" s="353"/>
      <c r="BK11" s="353"/>
      <c r="BL11" s="353"/>
      <c r="BM11" s="353"/>
      <c r="BN11" s="353"/>
      <c r="BO11" s="353"/>
      <c r="BP11" s="353"/>
      <c r="BQ11" s="353"/>
      <c r="BR11" s="353"/>
      <c r="BS11" s="353"/>
      <c r="BT11" s="353"/>
      <c r="BU11" s="353"/>
      <c r="BV11" s="353"/>
      <c r="BW11" s="353"/>
      <c r="BX11" s="353"/>
      <c r="BY11" s="353"/>
      <c r="BZ11" s="353"/>
      <c r="CA11" s="353"/>
      <c r="CB11" s="353"/>
      <c r="CC11" s="353"/>
      <c r="CD11" s="353"/>
      <c r="CE11" s="353"/>
      <c r="CF11" s="353"/>
      <c r="CG11" s="353"/>
      <c r="CH11" s="353"/>
      <c r="CI11" s="353"/>
      <c r="CJ11" s="353"/>
      <c r="CK11" s="353"/>
      <c r="CL11" s="353"/>
      <c r="CM11" s="353"/>
      <c r="CN11" s="353"/>
      <c r="CO11" s="353"/>
      <c r="CP11" s="353"/>
      <c r="CQ11" s="353"/>
      <c r="CR11" s="353"/>
      <c r="CS11" s="353"/>
      <c r="CT11" s="353"/>
      <c r="CU11" s="353"/>
      <c r="CV11" s="353"/>
      <c r="CW11" s="353"/>
      <c r="CX11" s="353"/>
      <c r="CY11" s="353"/>
      <c r="CZ11" s="353"/>
      <c r="DA11" s="353"/>
      <c r="DB11" s="353"/>
      <c r="DC11" s="353"/>
      <c r="DD11" s="353"/>
      <c r="DE11" s="353"/>
    </row>
    <row r="12" spans="1:109" s="241" customFormat="1" x14ac:dyDescent="0.15">
      <c r="A12" s="353"/>
      <c r="B12" s="353"/>
      <c r="C12" s="353"/>
      <c r="D12" s="353"/>
      <c r="E12" s="353"/>
      <c r="F12" s="353"/>
      <c r="G12" s="353"/>
      <c r="H12" s="353"/>
      <c r="I12" s="353"/>
      <c r="J12" s="353"/>
      <c r="K12" s="353"/>
      <c r="L12" s="353"/>
      <c r="M12" s="353"/>
      <c r="N12" s="353"/>
      <c r="O12" s="353"/>
      <c r="P12" s="353"/>
      <c r="Q12" s="353"/>
      <c r="R12" s="353"/>
      <c r="S12" s="353"/>
      <c r="T12" s="353"/>
      <c r="U12" s="353"/>
      <c r="V12" s="353"/>
      <c r="W12" s="353"/>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c r="AU12" s="353"/>
      <c r="AV12" s="353"/>
      <c r="AW12" s="353"/>
      <c r="AX12" s="353"/>
      <c r="AY12" s="353"/>
      <c r="AZ12" s="353"/>
      <c r="BA12" s="353"/>
      <c r="BB12" s="353"/>
      <c r="BC12" s="353"/>
      <c r="BD12" s="353"/>
      <c r="BE12" s="353"/>
      <c r="BF12" s="353"/>
      <c r="BG12" s="353"/>
      <c r="BH12" s="353"/>
      <c r="BI12" s="353"/>
      <c r="BJ12" s="353"/>
      <c r="BK12" s="353"/>
      <c r="BL12" s="353"/>
      <c r="BM12" s="353"/>
      <c r="BN12" s="353"/>
      <c r="BO12" s="353"/>
      <c r="BP12" s="353"/>
      <c r="BQ12" s="353"/>
      <c r="BR12" s="353"/>
      <c r="BS12" s="353"/>
      <c r="BT12" s="353"/>
      <c r="BU12" s="353"/>
      <c r="BV12" s="353"/>
      <c r="BW12" s="353"/>
      <c r="BX12" s="353"/>
      <c r="BY12" s="353"/>
      <c r="BZ12" s="353"/>
      <c r="CA12" s="353"/>
      <c r="CB12" s="353"/>
      <c r="CC12" s="353"/>
      <c r="CD12" s="353"/>
      <c r="CE12" s="353"/>
      <c r="CF12" s="353"/>
      <c r="CG12" s="353"/>
      <c r="CH12" s="353"/>
      <c r="CI12" s="353"/>
      <c r="CJ12" s="353"/>
      <c r="CK12" s="353"/>
      <c r="CL12" s="353"/>
      <c r="CM12" s="353"/>
      <c r="CN12" s="353"/>
      <c r="CO12" s="353"/>
      <c r="CP12" s="353"/>
      <c r="CQ12" s="353"/>
      <c r="CR12" s="353"/>
      <c r="CS12" s="353"/>
      <c r="CT12" s="353"/>
      <c r="CU12" s="353"/>
      <c r="CV12" s="353"/>
      <c r="CW12" s="353"/>
      <c r="CX12" s="353"/>
      <c r="CY12" s="353"/>
      <c r="CZ12" s="353"/>
      <c r="DA12" s="353"/>
      <c r="DB12" s="353"/>
      <c r="DC12" s="353"/>
      <c r="DD12" s="353"/>
      <c r="DE12" s="353"/>
    </row>
    <row r="13" spans="1:109" s="241" customFormat="1" x14ac:dyDescent="0.15">
      <c r="A13" s="353"/>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3"/>
      <c r="BQ13" s="353"/>
      <c r="BR13" s="353"/>
      <c r="BS13" s="353"/>
      <c r="BT13" s="353"/>
      <c r="BU13" s="353"/>
      <c r="BV13" s="353"/>
      <c r="BW13" s="353"/>
      <c r="BX13" s="353"/>
      <c r="BY13" s="353"/>
      <c r="BZ13" s="353"/>
      <c r="CA13" s="353"/>
      <c r="CB13" s="353"/>
      <c r="CC13" s="353"/>
      <c r="CD13" s="353"/>
      <c r="CE13" s="353"/>
      <c r="CF13" s="353"/>
      <c r="CG13" s="353"/>
      <c r="CH13" s="353"/>
      <c r="CI13" s="353"/>
      <c r="CJ13" s="353"/>
      <c r="CK13" s="353"/>
      <c r="CL13" s="353"/>
      <c r="CM13" s="353"/>
      <c r="CN13" s="353"/>
      <c r="CO13" s="353"/>
      <c r="CP13" s="353"/>
      <c r="CQ13" s="353"/>
      <c r="CR13" s="353"/>
      <c r="CS13" s="353"/>
      <c r="CT13" s="353"/>
      <c r="CU13" s="353"/>
      <c r="CV13" s="353"/>
      <c r="CW13" s="353"/>
      <c r="CX13" s="353"/>
      <c r="CY13" s="353"/>
      <c r="CZ13" s="353"/>
      <c r="DA13" s="353"/>
      <c r="DB13" s="353"/>
      <c r="DC13" s="353"/>
      <c r="DD13" s="353"/>
      <c r="DE13" s="353"/>
    </row>
    <row r="14" spans="1:109" s="241" customFormat="1" x14ac:dyDescent="0.15">
      <c r="A14" s="353"/>
      <c r="B14" s="353"/>
      <c r="C14" s="353"/>
      <c r="D14" s="353"/>
      <c r="E14" s="353"/>
      <c r="F14" s="353"/>
      <c r="G14" s="353"/>
      <c r="H14" s="353"/>
      <c r="I14" s="353"/>
      <c r="J14" s="353"/>
      <c r="K14" s="353"/>
      <c r="L14" s="353"/>
      <c r="M14" s="353"/>
      <c r="N14" s="353"/>
      <c r="O14" s="353"/>
      <c r="P14" s="353"/>
      <c r="Q14" s="353"/>
      <c r="R14" s="353"/>
      <c r="S14" s="353"/>
      <c r="T14" s="353"/>
      <c r="U14" s="353"/>
      <c r="V14" s="353"/>
      <c r="W14" s="353"/>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c r="AU14" s="353"/>
      <c r="AV14" s="353"/>
      <c r="AW14" s="353"/>
      <c r="AX14" s="353"/>
      <c r="AY14" s="353"/>
      <c r="AZ14" s="353"/>
      <c r="BA14" s="353"/>
      <c r="BB14" s="353"/>
      <c r="BC14" s="353"/>
      <c r="BD14" s="353"/>
      <c r="BE14" s="353"/>
      <c r="BF14" s="353"/>
      <c r="BG14" s="353"/>
      <c r="BH14" s="353"/>
      <c r="BI14" s="353"/>
      <c r="BJ14" s="353"/>
      <c r="BK14" s="353"/>
      <c r="BL14" s="353"/>
      <c r="BM14" s="353"/>
      <c r="BN14" s="353"/>
      <c r="BO14" s="353"/>
      <c r="BP14" s="353"/>
      <c r="BQ14" s="353"/>
      <c r="BR14" s="353"/>
      <c r="BS14" s="353"/>
      <c r="BT14" s="353"/>
      <c r="BU14" s="353"/>
      <c r="BV14" s="353"/>
      <c r="BW14" s="353"/>
      <c r="BX14" s="353"/>
      <c r="BY14" s="353"/>
      <c r="BZ14" s="353"/>
      <c r="CA14" s="353"/>
      <c r="CB14" s="353"/>
      <c r="CC14" s="353"/>
      <c r="CD14" s="353"/>
      <c r="CE14" s="353"/>
      <c r="CF14" s="353"/>
      <c r="CG14" s="353"/>
      <c r="CH14" s="353"/>
      <c r="CI14" s="353"/>
      <c r="CJ14" s="353"/>
      <c r="CK14" s="353"/>
      <c r="CL14" s="353"/>
      <c r="CM14" s="353"/>
      <c r="CN14" s="353"/>
      <c r="CO14" s="353"/>
      <c r="CP14" s="353"/>
      <c r="CQ14" s="353"/>
      <c r="CR14" s="353"/>
      <c r="CS14" s="353"/>
      <c r="CT14" s="353"/>
      <c r="CU14" s="353"/>
      <c r="CV14" s="353"/>
      <c r="CW14" s="353"/>
      <c r="CX14" s="353"/>
      <c r="CY14" s="353"/>
      <c r="CZ14" s="353"/>
      <c r="DA14" s="353"/>
      <c r="DB14" s="353"/>
      <c r="DC14" s="353"/>
      <c r="DD14" s="353"/>
      <c r="DE14" s="353"/>
    </row>
    <row r="15" spans="1:109" s="241" customFormat="1" x14ac:dyDescent="0.15">
      <c r="A15" s="243"/>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3"/>
      <c r="BQ15" s="353"/>
      <c r="BR15" s="353"/>
      <c r="BS15" s="353"/>
      <c r="BT15" s="353"/>
      <c r="BU15" s="353"/>
      <c r="BV15" s="353"/>
      <c r="BW15" s="353"/>
      <c r="BX15" s="353"/>
      <c r="BY15" s="353"/>
      <c r="BZ15" s="353"/>
      <c r="CA15" s="353"/>
      <c r="CB15" s="353"/>
      <c r="CC15" s="353"/>
      <c r="CD15" s="353"/>
      <c r="CE15" s="353"/>
      <c r="CF15" s="353"/>
      <c r="CG15" s="353"/>
      <c r="CH15" s="353"/>
      <c r="CI15" s="353"/>
      <c r="CJ15" s="353"/>
      <c r="CK15" s="353"/>
      <c r="CL15" s="353"/>
      <c r="CM15" s="353"/>
      <c r="CN15" s="353"/>
      <c r="CO15" s="353"/>
      <c r="CP15" s="353"/>
      <c r="CQ15" s="353"/>
      <c r="CR15" s="353"/>
      <c r="CS15" s="353"/>
      <c r="CT15" s="353"/>
      <c r="CU15" s="353"/>
      <c r="CV15" s="353"/>
      <c r="CW15" s="353"/>
      <c r="CX15" s="353"/>
      <c r="CY15" s="353"/>
      <c r="CZ15" s="353"/>
      <c r="DA15" s="353"/>
      <c r="DB15" s="353"/>
      <c r="DC15" s="353"/>
      <c r="DD15" s="353"/>
      <c r="DE15" s="353"/>
    </row>
    <row r="16" spans="1:109" s="241" customFormat="1" x14ac:dyDescent="0.15">
      <c r="A16" s="243"/>
      <c r="B16" s="353"/>
      <c r="C16" s="353"/>
      <c r="D16" s="353"/>
      <c r="E16" s="353"/>
      <c r="F16" s="353"/>
      <c r="G16" s="353"/>
      <c r="H16" s="353"/>
      <c r="I16" s="353"/>
      <c r="J16" s="353"/>
      <c r="K16" s="353"/>
      <c r="L16" s="353"/>
      <c r="M16" s="353"/>
      <c r="N16" s="353"/>
      <c r="O16" s="353"/>
      <c r="P16" s="353"/>
      <c r="Q16" s="353"/>
      <c r="R16" s="353"/>
      <c r="S16" s="353"/>
      <c r="T16" s="353"/>
      <c r="U16" s="353"/>
      <c r="V16" s="353"/>
      <c r="W16" s="353"/>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c r="AU16" s="353"/>
      <c r="AV16" s="353"/>
      <c r="AW16" s="353"/>
      <c r="AX16" s="353"/>
      <c r="AY16" s="353"/>
      <c r="AZ16" s="353"/>
      <c r="BA16" s="353"/>
      <c r="BB16" s="353"/>
      <c r="BC16" s="353"/>
      <c r="BD16" s="353"/>
      <c r="BE16" s="353"/>
      <c r="BF16" s="353"/>
      <c r="BG16" s="353"/>
      <c r="BH16" s="353"/>
      <c r="BI16" s="353"/>
      <c r="BJ16" s="353"/>
      <c r="BK16" s="353"/>
      <c r="BL16" s="353"/>
      <c r="BM16" s="353"/>
      <c r="BN16" s="353"/>
      <c r="BO16" s="353"/>
      <c r="BP16" s="353"/>
      <c r="BQ16" s="353"/>
      <c r="BR16" s="353"/>
      <c r="BS16" s="353"/>
      <c r="BT16" s="353"/>
      <c r="BU16" s="353"/>
      <c r="BV16" s="353"/>
      <c r="BW16" s="353"/>
      <c r="BX16" s="353"/>
      <c r="BY16" s="353"/>
      <c r="BZ16" s="353"/>
      <c r="CA16" s="353"/>
      <c r="CB16" s="353"/>
      <c r="CC16" s="353"/>
      <c r="CD16" s="353"/>
      <c r="CE16" s="353"/>
      <c r="CF16" s="353"/>
      <c r="CG16" s="353"/>
      <c r="CH16" s="353"/>
      <c r="CI16" s="353"/>
      <c r="CJ16" s="353"/>
      <c r="CK16" s="353"/>
      <c r="CL16" s="353"/>
      <c r="CM16" s="353"/>
      <c r="CN16" s="353"/>
      <c r="CO16" s="353"/>
      <c r="CP16" s="353"/>
      <c r="CQ16" s="353"/>
      <c r="CR16" s="353"/>
      <c r="CS16" s="353"/>
      <c r="CT16" s="353"/>
      <c r="CU16" s="353"/>
      <c r="CV16" s="353"/>
      <c r="CW16" s="353"/>
      <c r="CX16" s="353"/>
      <c r="CY16" s="353"/>
      <c r="CZ16" s="353"/>
      <c r="DA16" s="353"/>
      <c r="DB16" s="353"/>
      <c r="DC16" s="353"/>
      <c r="DD16" s="353"/>
      <c r="DE16" s="353"/>
    </row>
    <row r="17" spans="1:109" s="241" customFormat="1" x14ac:dyDescent="0.15">
      <c r="A17" s="243"/>
      <c r="B17" s="353"/>
      <c r="C17" s="353"/>
      <c r="D17" s="353"/>
      <c r="E17" s="353"/>
      <c r="F17" s="353"/>
      <c r="G17" s="353"/>
      <c r="H17" s="353"/>
      <c r="I17" s="353"/>
      <c r="J17" s="353"/>
      <c r="K17" s="353"/>
      <c r="L17" s="353"/>
      <c r="M17" s="353"/>
      <c r="N17" s="353"/>
      <c r="O17" s="353"/>
      <c r="P17" s="353"/>
      <c r="Q17" s="353"/>
      <c r="R17" s="353"/>
      <c r="S17" s="353"/>
      <c r="T17" s="353"/>
      <c r="U17" s="353"/>
      <c r="V17" s="353"/>
      <c r="W17" s="353"/>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c r="AU17" s="353"/>
      <c r="AV17" s="353"/>
      <c r="AW17" s="353"/>
      <c r="AX17" s="353"/>
      <c r="AY17" s="353"/>
      <c r="AZ17" s="353"/>
      <c r="BA17" s="353"/>
      <c r="BB17" s="353"/>
      <c r="BC17" s="353"/>
      <c r="BD17" s="353"/>
      <c r="BE17" s="353"/>
      <c r="BF17" s="353"/>
      <c r="BG17" s="353"/>
      <c r="BH17" s="353"/>
      <c r="BI17" s="353"/>
      <c r="BJ17" s="353"/>
      <c r="BK17" s="353"/>
      <c r="BL17" s="353"/>
      <c r="BM17" s="353"/>
      <c r="BN17" s="353"/>
      <c r="BO17" s="353"/>
      <c r="BP17" s="353"/>
      <c r="BQ17" s="353"/>
      <c r="BR17" s="353"/>
      <c r="BS17" s="353"/>
      <c r="BT17" s="353"/>
      <c r="BU17" s="353"/>
      <c r="BV17" s="353"/>
      <c r="BW17" s="353"/>
      <c r="BX17" s="353"/>
      <c r="BY17" s="353"/>
      <c r="BZ17" s="353"/>
      <c r="CA17" s="353"/>
      <c r="CB17" s="353"/>
      <c r="CC17" s="353"/>
      <c r="CD17" s="353"/>
      <c r="CE17" s="353"/>
      <c r="CF17" s="353"/>
      <c r="CG17" s="353"/>
      <c r="CH17" s="353"/>
      <c r="CI17" s="353"/>
      <c r="CJ17" s="353"/>
      <c r="CK17" s="353"/>
      <c r="CL17" s="353"/>
      <c r="CM17" s="353"/>
      <c r="CN17" s="353"/>
      <c r="CO17" s="353"/>
      <c r="CP17" s="353"/>
      <c r="CQ17" s="353"/>
      <c r="CR17" s="353"/>
      <c r="CS17" s="353"/>
      <c r="CT17" s="353"/>
      <c r="CU17" s="353"/>
      <c r="CV17" s="353"/>
      <c r="CW17" s="353"/>
      <c r="CX17" s="353"/>
      <c r="CY17" s="353"/>
      <c r="CZ17" s="353"/>
      <c r="DA17" s="353"/>
      <c r="DB17" s="353"/>
      <c r="DC17" s="353"/>
      <c r="DD17" s="353"/>
      <c r="DE17" s="353"/>
    </row>
    <row r="18" spans="1:109" s="241" customFormat="1" x14ac:dyDescent="0.15">
      <c r="A18" s="243"/>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3"/>
      <c r="BQ18" s="353"/>
      <c r="BR18" s="353"/>
      <c r="BS18" s="353"/>
      <c r="BT18" s="353"/>
      <c r="BU18" s="353"/>
      <c r="BV18" s="353"/>
      <c r="BW18" s="353"/>
      <c r="BX18" s="353"/>
      <c r="BY18" s="353"/>
      <c r="BZ18" s="353"/>
      <c r="CA18" s="353"/>
      <c r="CB18" s="353"/>
      <c r="CC18" s="353"/>
      <c r="CD18" s="353"/>
      <c r="CE18" s="353"/>
      <c r="CF18" s="353"/>
      <c r="CG18" s="353"/>
      <c r="CH18" s="353"/>
      <c r="CI18" s="353"/>
      <c r="CJ18" s="353"/>
      <c r="CK18" s="353"/>
      <c r="CL18" s="353"/>
      <c r="CM18" s="353"/>
      <c r="CN18" s="353"/>
      <c r="CO18" s="353"/>
      <c r="CP18" s="353"/>
      <c r="CQ18" s="353"/>
      <c r="CR18" s="353"/>
      <c r="CS18" s="353"/>
      <c r="CT18" s="353"/>
      <c r="CU18" s="353"/>
      <c r="CV18" s="353"/>
      <c r="CW18" s="353"/>
      <c r="CX18" s="353"/>
      <c r="CY18" s="353"/>
      <c r="CZ18" s="353"/>
      <c r="DA18" s="353"/>
      <c r="DB18" s="353"/>
      <c r="DC18" s="353"/>
      <c r="DD18" s="353"/>
      <c r="DE18" s="353"/>
    </row>
    <row r="19" spans="1:109" x14ac:dyDescent="0.15">
      <c r="DD19" s="243"/>
      <c r="DE19" s="243"/>
    </row>
    <row r="20" spans="1:109" x14ac:dyDescent="0.15">
      <c r="DD20" s="243"/>
      <c r="DE20" s="243"/>
    </row>
    <row r="21" spans="1:109" ht="17.25" customHeight="1" x14ac:dyDescent="0.15">
      <c r="B21" s="354"/>
      <c r="C21" s="245"/>
      <c r="D21" s="245"/>
      <c r="E21" s="245"/>
      <c r="F21" s="245"/>
      <c r="G21" s="245"/>
      <c r="H21" s="245"/>
      <c r="I21" s="245"/>
      <c r="J21" s="245"/>
      <c r="K21" s="245"/>
      <c r="L21" s="245"/>
      <c r="M21" s="245"/>
      <c r="N21" s="355"/>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355"/>
      <c r="AU21" s="245"/>
      <c r="AV21" s="245"/>
      <c r="AW21" s="245"/>
      <c r="AX21" s="245"/>
      <c r="AY21" s="245"/>
      <c r="AZ21" s="245"/>
      <c r="BA21" s="245"/>
      <c r="BB21" s="245"/>
      <c r="BC21" s="245"/>
      <c r="BD21" s="245"/>
      <c r="BE21" s="245"/>
      <c r="BF21" s="355"/>
      <c r="BG21" s="245"/>
      <c r="BH21" s="245"/>
      <c r="BI21" s="245"/>
      <c r="BJ21" s="245"/>
      <c r="BK21" s="245"/>
      <c r="BL21" s="245"/>
      <c r="BM21" s="245"/>
      <c r="BN21" s="245"/>
      <c r="BO21" s="245"/>
      <c r="BP21" s="245"/>
      <c r="BQ21" s="245"/>
      <c r="BR21" s="355"/>
      <c r="BS21" s="245"/>
      <c r="BT21" s="245"/>
      <c r="BU21" s="245"/>
      <c r="BV21" s="245"/>
      <c r="BW21" s="245"/>
      <c r="BX21" s="245"/>
      <c r="BY21" s="245"/>
      <c r="BZ21" s="245"/>
      <c r="CA21" s="245"/>
      <c r="CB21" s="245"/>
      <c r="CC21" s="245"/>
      <c r="CD21" s="355"/>
      <c r="CE21" s="245"/>
      <c r="CF21" s="245"/>
      <c r="CG21" s="245"/>
      <c r="CH21" s="245"/>
      <c r="CI21" s="245"/>
      <c r="CJ21" s="245"/>
      <c r="CK21" s="245"/>
      <c r="CL21" s="245"/>
      <c r="CM21" s="245"/>
      <c r="CN21" s="245"/>
      <c r="CO21" s="245"/>
      <c r="CP21" s="355"/>
      <c r="CQ21" s="245"/>
      <c r="CR21" s="245"/>
      <c r="CS21" s="245"/>
      <c r="CT21" s="245"/>
      <c r="CU21" s="245"/>
      <c r="CV21" s="245"/>
      <c r="CW21" s="245"/>
      <c r="CX21" s="245"/>
      <c r="CY21" s="245"/>
      <c r="CZ21" s="245"/>
      <c r="DA21" s="245"/>
      <c r="DB21" s="355"/>
      <c r="DC21" s="245"/>
      <c r="DD21" s="246"/>
      <c r="DE21" s="243"/>
    </row>
    <row r="22" spans="1:109" ht="17.25" customHeight="1" x14ac:dyDescent="0.15">
      <c r="B22" s="247"/>
    </row>
    <row r="23" spans="1:109" x14ac:dyDescent="0.15">
      <c r="B23" s="247"/>
    </row>
    <row r="24" spans="1:109" x14ac:dyDescent="0.15">
      <c r="B24" s="247"/>
    </row>
    <row r="25" spans="1:109" x14ac:dyDescent="0.15">
      <c r="B25" s="247"/>
    </row>
    <row r="26" spans="1:109" x14ac:dyDescent="0.15">
      <c r="B26" s="247"/>
    </row>
    <row r="27" spans="1:109" x14ac:dyDescent="0.15">
      <c r="B27" s="247"/>
    </row>
    <row r="28" spans="1:109" x14ac:dyDescent="0.15">
      <c r="B28" s="247"/>
    </row>
    <row r="29" spans="1:109" x14ac:dyDescent="0.15">
      <c r="B29" s="247"/>
    </row>
    <row r="30" spans="1:109" x14ac:dyDescent="0.15">
      <c r="B30" s="247"/>
    </row>
    <row r="31" spans="1:109" x14ac:dyDescent="0.15">
      <c r="B31" s="247"/>
    </row>
    <row r="32" spans="1:109" x14ac:dyDescent="0.15">
      <c r="B32" s="247"/>
    </row>
    <row r="33" spans="2:109" x14ac:dyDescent="0.15">
      <c r="B33" s="247"/>
    </row>
    <row r="34" spans="2:109" x14ac:dyDescent="0.15">
      <c r="B34" s="247"/>
    </row>
    <row r="35" spans="2:109" x14ac:dyDescent="0.15">
      <c r="B35" s="247"/>
    </row>
    <row r="36" spans="2:109" x14ac:dyDescent="0.15">
      <c r="B36" s="247"/>
    </row>
    <row r="37" spans="2:109" x14ac:dyDescent="0.15">
      <c r="B37" s="247"/>
    </row>
    <row r="38" spans="2:109" x14ac:dyDescent="0.15">
      <c r="B38" s="247"/>
    </row>
    <row r="39" spans="2:109" x14ac:dyDescent="0.15">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x14ac:dyDescent="0.15">
      <c r="B40" s="356"/>
      <c r="DD40" s="356"/>
      <c r="DE40" s="243"/>
    </row>
    <row r="41" spans="2:109" ht="17.25" x14ac:dyDescent="0.15">
      <c r="B41" s="244" t="s">
        <v>572</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x14ac:dyDescent="0.15">
      <c r="B42" s="247"/>
      <c r="G42" s="357"/>
      <c r="I42" s="358"/>
      <c r="J42" s="358"/>
      <c r="K42" s="358"/>
      <c r="AM42" s="357"/>
      <c r="AN42" s="357" t="s">
        <v>573</v>
      </c>
      <c r="AP42" s="358"/>
      <c r="AQ42" s="358"/>
      <c r="AR42" s="358"/>
      <c r="AY42" s="357"/>
      <c r="BA42" s="358"/>
      <c r="BB42" s="358"/>
      <c r="BC42" s="358"/>
      <c r="BK42" s="357"/>
      <c r="BM42" s="358"/>
      <c r="BN42" s="358"/>
      <c r="BO42" s="358"/>
      <c r="BW42" s="357"/>
      <c r="BY42" s="358"/>
      <c r="BZ42" s="358"/>
      <c r="CA42" s="358"/>
      <c r="CI42" s="357"/>
      <c r="CK42" s="358"/>
      <c r="CL42" s="358"/>
      <c r="CM42" s="358"/>
      <c r="CU42" s="357"/>
      <c r="CW42" s="358"/>
      <c r="CX42" s="358"/>
      <c r="CY42" s="358"/>
    </row>
    <row r="43" spans="2:109" ht="13.5" customHeight="1" x14ac:dyDescent="0.15">
      <c r="B43" s="247"/>
      <c r="AN43" s="1240" t="s">
        <v>574</v>
      </c>
      <c r="AO43" s="1241"/>
      <c r="AP43" s="1241"/>
      <c r="AQ43" s="1241"/>
      <c r="AR43" s="1241"/>
      <c r="AS43" s="1241"/>
      <c r="AT43" s="1241"/>
      <c r="AU43" s="1241"/>
      <c r="AV43" s="1241"/>
      <c r="AW43" s="1241"/>
      <c r="AX43" s="1241"/>
      <c r="AY43" s="1241"/>
      <c r="AZ43" s="1241"/>
      <c r="BA43" s="1241"/>
      <c r="BB43" s="1241"/>
      <c r="BC43" s="1241"/>
      <c r="BD43" s="1241"/>
      <c r="BE43" s="1241"/>
      <c r="BF43" s="1241"/>
      <c r="BG43" s="1241"/>
      <c r="BH43" s="1241"/>
      <c r="BI43" s="1241"/>
      <c r="BJ43" s="1241"/>
      <c r="BK43" s="1241"/>
      <c r="BL43" s="1241"/>
      <c r="BM43" s="1241"/>
      <c r="BN43" s="1241"/>
      <c r="BO43" s="1241"/>
      <c r="BP43" s="1241"/>
      <c r="BQ43" s="1241"/>
      <c r="BR43" s="1241"/>
      <c r="BS43" s="1241"/>
      <c r="BT43" s="1241"/>
      <c r="BU43" s="1241"/>
      <c r="BV43" s="1241"/>
      <c r="BW43" s="1241"/>
      <c r="BX43" s="1241"/>
      <c r="BY43" s="1241"/>
      <c r="BZ43" s="1241"/>
      <c r="CA43" s="1241"/>
      <c r="CB43" s="1241"/>
      <c r="CC43" s="1241"/>
      <c r="CD43" s="1241"/>
      <c r="CE43" s="1241"/>
      <c r="CF43" s="1241"/>
      <c r="CG43" s="1241"/>
      <c r="CH43" s="1241"/>
      <c r="CI43" s="1241"/>
      <c r="CJ43" s="1241"/>
      <c r="CK43" s="1241"/>
      <c r="CL43" s="1241"/>
      <c r="CM43" s="1241"/>
      <c r="CN43" s="1241"/>
      <c r="CO43" s="1241"/>
      <c r="CP43" s="1241"/>
      <c r="CQ43" s="1241"/>
      <c r="CR43" s="1241"/>
      <c r="CS43" s="1241"/>
      <c r="CT43" s="1241"/>
      <c r="CU43" s="1241"/>
      <c r="CV43" s="1241"/>
      <c r="CW43" s="1241"/>
      <c r="CX43" s="1241"/>
      <c r="CY43" s="1241"/>
      <c r="CZ43" s="1241"/>
      <c r="DA43" s="1241"/>
      <c r="DB43" s="1241"/>
      <c r="DC43" s="1242"/>
    </row>
    <row r="44" spans="2:109" x14ac:dyDescent="0.15">
      <c r="B44" s="247"/>
      <c r="AN44" s="1243"/>
      <c r="AO44" s="1244"/>
      <c r="AP44" s="1244"/>
      <c r="AQ44" s="1244"/>
      <c r="AR44" s="1244"/>
      <c r="AS44" s="1244"/>
      <c r="AT44" s="1244"/>
      <c r="AU44" s="1244"/>
      <c r="AV44" s="1244"/>
      <c r="AW44" s="1244"/>
      <c r="AX44" s="1244"/>
      <c r="AY44" s="1244"/>
      <c r="AZ44" s="1244"/>
      <c r="BA44" s="1244"/>
      <c r="BB44" s="1244"/>
      <c r="BC44" s="1244"/>
      <c r="BD44" s="1244"/>
      <c r="BE44" s="1244"/>
      <c r="BF44" s="1244"/>
      <c r="BG44" s="1244"/>
      <c r="BH44" s="1244"/>
      <c r="BI44" s="1244"/>
      <c r="BJ44" s="1244"/>
      <c r="BK44" s="1244"/>
      <c r="BL44" s="1244"/>
      <c r="BM44" s="1244"/>
      <c r="BN44" s="1244"/>
      <c r="BO44" s="1244"/>
      <c r="BP44" s="1244"/>
      <c r="BQ44" s="1244"/>
      <c r="BR44" s="1244"/>
      <c r="BS44" s="1244"/>
      <c r="BT44" s="1244"/>
      <c r="BU44" s="1244"/>
      <c r="BV44" s="1244"/>
      <c r="BW44" s="1244"/>
      <c r="BX44" s="1244"/>
      <c r="BY44" s="1244"/>
      <c r="BZ44" s="1244"/>
      <c r="CA44" s="1244"/>
      <c r="CB44" s="1244"/>
      <c r="CC44" s="1244"/>
      <c r="CD44" s="1244"/>
      <c r="CE44" s="1244"/>
      <c r="CF44" s="1244"/>
      <c r="CG44" s="1244"/>
      <c r="CH44" s="1244"/>
      <c r="CI44" s="1244"/>
      <c r="CJ44" s="1244"/>
      <c r="CK44" s="1244"/>
      <c r="CL44" s="1244"/>
      <c r="CM44" s="1244"/>
      <c r="CN44" s="1244"/>
      <c r="CO44" s="1244"/>
      <c r="CP44" s="1244"/>
      <c r="CQ44" s="1244"/>
      <c r="CR44" s="1244"/>
      <c r="CS44" s="1244"/>
      <c r="CT44" s="1244"/>
      <c r="CU44" s="1244"/>
      <c r="CV44" s="1244"/>
      <c r="CW44" s="1244"/>
      <c r="CX44" s="1244"/>
      <c r="CY44" s="1244"/>
      <c r="CZ44" s="1244"/>
      <c r="DA44" s="1244"/>
      <c r="DB44" s="1244"/>
      <c r="DC44" s="1245"/>
    </row>
    <row r="45" spans="2:109" x14ac:dyDescent="0.15">
      <c r="B45" s="247"/>
      <c r="AN45" s="1243"/>
      <c r="AO45" s="1244"/>
      <c r="AP45" s="1244"/>
      <c r="AQ45" s="1244"/>
      <c r="AR45" s="1244"/>
      <c r="AS45" s="1244"/>
      <c r="AT45" s="1244"/>
      <c r="AU45" s="1244"/>
      <c r="AV45" s="1244"/>
      <c r="AW45" s="1244"/>
      <c r="AX45" s="1244"/>
      <c r="AY45" s="1244"/>
      <c r="AZ45" s="1244"/>
      <c r="BA45" s="1244"/>
      <c r="BB45" s="1244"/>
      <c r="BC45" s="1244"/>
      <c r="BD45" s="1244"/>
      <c r="BE45" s="1244"/>
      <c r="BF45" s="1244"/>
      <c r="BG45" s="1244"/>
      <c r="BH45" s="1244"/>
      <c r="BI45" s="1244"/>
      <c r="BJ45" s="1244"/>
      <c r="BK45" s="1244"/>
      <c r="BL45" s="1244"/>
      <c r="BM45" s="1244"/>
      <c r="BN45" s="1244"/>
      <c r="BO45" s="1244"/>
      <c r="BP45" s="1244"/>
      <c r="BQ45" s="1244"/>
      <c r="BR45" s="1244"/>
      <c r="BS45" s="1244"/>
      <c r="BT45" s="1244"/>
      <c r="BU45" s="1244"/>
      <c r="BV45" s="1244"/>
      <c r="BW45" s="1244"/>
      <c r="BX45" s="1244"/>
      <c r="BY45" s="1244"/>
      <c r="BZ45" s="1244"/>
      <c r="CA45" s="1244"/>
      <c r="CB45" s="1244"/>
      <c r="CC45" s="1244"/>
      <c r="CD45" s="1244"/>
      <c r="CE45" s="1244"/>
      <c r="CF45" s="1244"/>
      <c r="CG45" s="1244"/>
      <c r="CH45" s="1244"/>
      <c r="CI45" s="1244"/>
      <c r="CJ45" s="1244"/>
      <c r="CK45" s="1244"/>
      <c r="CL45" s="1244"/>
      <c r="CM45" s="1244"/>
      <c r="CN45" s="1244"/>
      <c r="CO45" s="1244"/>
      <c r="CP45" s="1244"/>
      <c r="CQ45" s="1244"/>
      <c r="CR45" s="1244"/>
      <c r="CS45" s="1244"/>
      <c r="CT45" s="1244"/>
      <c r="CU45" s="1244"/>
      <c r="CV45" s="1244"/>
      <c r="CW45" s="1244"/>
      <c r="CX45" s="1244"/>
      <c r="CY45" s="1244"/>
      <c r="CZ45" s="1244"/>
      <c r="DA45" s="1244"/>
      <c r="DB45" s="1244"/>
      <c r="DC45" s="1245"/>
    </row>
    <row r="46" spans="2:109" x14ac:dyDescent="0.15">
      <c r="B46" s="247"/>
      <c r="AN46" s="1243"/>
      <c r="AO46" s="1244"/>
      <c r="AP46" s="1244"/>
      <c r="AQ46" s="1244"/>
      <c r="AR46" s="1244"/>
      <c r="AS46" s="1244"/>
      <c r="AT46" s="1244"/>
      <c r="AU46" s="1244"/>
      <c r="AV46" s="1244"/>
      <c r="AW46" s="1244"/>
      <c r="AX46" s="1244"/>
      <c r="AY46" s="1244"/>
      <c r="AZ46" s="1244"/>
      <c r="BA46" s="1244"/>
      <c r="BB46" s="1244"/>
      <c r="BC46" s="1244"/>
      <c r="BD46" s="1244"/>
      <c r="BE46" s="1244"/>
      <c r="BF46" s="1244"/>
      <c r="BG46" s="1244"/>
      <c r="BH46" s="1244"/>
      <c r="BI46" s="1244"/>
      <c r="BJ46" s="1244"/>
      <c r="BK46" s="1244"/>
      <c r="BL46" s="1244"/>
      <c r="BM46" s="1244"/>
      <c r="BN46" s="1244"/>
      <c r="BO46" s="1244"/>
      <c r="BP46" s="1244"/>
      <c r="BQ46" s="1244"/>
      <c r="BR46" s="1244"/>
      <c r="BS46" s="1244"/>
      <c r="BT46" s="1244"/>
      <c r="BU46" s="1244"/>
      <c r="BV46" s="1244"/>
      <c r="BW46" s="1244"/>
      <c r="BX46" s="1244"/>
      <c r="BY46" s="1244"/>
      <c r="BZ46" s="1244"/>
      <c r="CA46" s="1244"/>
      <c r="CB46" s="1244"/>
      <c r="CC46" s="1244"/>
      <c r="CD46" s="1244"/>
      <c r="CE46" s="1244"/>
      <c r="CF46" s="1244"/>
      <c r="CG46" s="1244"/>
      <c r="CH46" s="1244"/>
      <c r="CI46" s="1244"/>
      <c r="CJ46" s="1244"/>
      <c r="CK46" s="1244"/>
      <c r="CL46" s="1244"/>
      <c r="CM46" s="1244"/>
      <c r="CN46" s="1244"/>
      <c r="CO46" s="1244"/>
      <c r="CP46" s="1244"/>
      <c r="CQ46" s="1244"/>
      <c r="CR46" s="1244"/>
      <c r="CS46" s="1244"/>
      <c r="CT46" s="1244"/>
      <c r="CU46" s="1244"/>
      <c r="CV46" s="1244"/>
      <c r="CW46" s="1244"/>
      <c r="CX46" s="1244"/>
      <c r="CY46" s="1244"/>
      <c r="CZ46" s="1244"/>
      <c r="DA46" s="1244"/>
      <c r="DB46" s="1244"/>
      <c r="DC46" s="1245"/>
    </row>
    <row r="47" spans="2:109" x14ac:dyDescent="0.15">
      <c r="B47" s="247"/>
      <c r="AN47" s="1246"/>
      <c r="AO47" s="1247"/>
      <c r="AP47" s="1247"/>
      <c r="AQ47" s="1247"/>
      <c r="AR47" s="1247"/>
      <c r="AS47" s="1247"/>
      <c r="AT47" s="1247"/>
      <c r="AU47" s="1247"/>
      <c r="AV47" s="1247"/>
      <c r="AW47" s="1247"/>
      <c r="AX47" s="1247"/>
      <c r="AY47" s="1247"/>
      <c r="AZ47" s="1247"/>
      <c r="BA47" s="1247"/>
      <c r="BB47" s="1247"/>
      <c r="BC47" s="1247"/>
      <c r="BD47" s="1247"/>
      <c r="BE47" s="1247"/>
      <c r="BF47" s="1247"/>
      <c r="BG47" s="1247"/>
      <c r="BH47" s="1247"/>
      <c r="BI47" s="1247"/>
      <c r="BJ47" s="1247"/>
      <c r="BK47" s="1247"/>
      <c r="BL47" s="1247"/>
      <c r="BM47" s="1247"/>
      <c r="BN47" s="1247"/>
      <c r="BO47" s="1247"/>
      <c r="BP47" s="1247"/>
      <c r="BQ47" s="1247"/>
      <c r="BR47" s="1247"/>
      <c r="BS47" s="1247"/>
      <c r="BT47" s="1247"/>
      <c r="BU47" s="1247"/>
      <c r="BV47" s="1247"/>
      <c r="BW47" s="1247"/>
      <c r="BX47" s="1247"/>
      <c r="BY47" s="1247"/>
      <c r="BZ47" s="1247"/>
      <c r="CA47" s="1247"/>
      <c r="CB47" s="1247"/>
      <c r="CC47" s="1247"/>
      <c r="CD47" s="1247"/>
      <c r="CE47" s="1247"/>
      <c r="CF47" s="1247"/>
      <c r="CG47" s="1247"/>
      <c r="CH47" s="1247"/>
      <c r="CI47" s="1247"/>
      <c r="CJ47" s="1247"/>
      <c r="CK47" s="1247"/>
      <c r="CL47" s="1247"/>
      <c r="CM47" s="1247"/>
      <c r="CN47" s="1247"/>
      <c r="CO47" s="1247"/>
      <c r="CP47" s="1247"/>
      <c r="CQ47" s="1247"/>
      <c r="CR47" s="1247"/>
      <c r="CS47" s="1247"/>
      <c r="CT47" s="1247"/>
      <c r="CU47" s="1247"/>
      <c r="CV47" s="1247"/>
      <c r="CW47" s="1247"/>
      <c r="CX47" s="1247"/>
      <c r="CY47" s="1247"/>
      <c r="CZ47" s="1247"/>
      <c r="DA47" s="1247"/>
      <c r="DB47" s="1247"/>
      <c r="DC47" s="1248"/>
    </row>
    <row r="48" spans="2:109" x14ac:dyDescent="0.15">
      <c r="B48" s="247"/>
      <c r="H48" s="359"/>
      <c r="I48" s="359"/>
      <c r="J48" s="359"/>
      <c r="AN48" s="359"/>
      <c r="AO48" s="359"/>
      <c r="AP48" s="359"/>
      <c r="AZ48" s="359"/>
      <c r="BA48" s="359"/>
      <c r="BB48" s="359"/>
      <c r="BL48" s="359"/>
      <c r="BM48" s="359"/>
      <c r="BN48" s="359"/>
      <c r="BX48" s="359"/>
      <c r="BY48" s="359"/>
      <c r="BZ48" s="359"/>
      <c r="CJ48" s="359"/>
      <c r="CK48" s="359"/>
      <c r="CL48" s="359"/>
      <c r="CV48" s="359"/>
      <c r="CW48" s="359"/>
      <c r="CX48" s="359"/>
    </row>
    <row r="49" spans="1:109" x14ac:dyDescent="0.15">
      <c r="B49" s="247"/>
      <c r="AN49" s="243" t="s">
        <v>575</v>
      </c>
    </row>
    <row r="50" spans="1:109" x14ac:dyDescent="0.15">
      <c r="B50" s="247"/>
      <c r="G50" s="1234"/>
      <c r="H50" s="1234"/>
      <c r="I50" s="1234"/>
      <c r="J50" s="1234"/>
      <c r="K50" s="360"/>
      <c r="L50" s="360"/>
      <c r="M50" s="361"/>
      <c r="N50" s="361"/>
      <c r="AN50" s="1237"/>
      <c r="AO50" s="1238"/>
      <c r="AP50" s="1238"/>
      <c r="AQ50" s="1238"/>
      <c r="AR50" s="1238"/>
      <c r="AS50" s="1238"/>
      <c r="AT50" s="1238"/>
      <c r="AU50" s="1238"/>
      <c r="AV50" s="1238"/>
      <c r="AW50" s="1238"/>
      <c r="AX50" s="1238"/>
      <c r="AY50" s="1238"/>
      <c r="AZ50" s="1238"/>
      <c r="BA50" s="1238"/>
      <c r="BB50" s="1238"/>
      <c r="BC50" s="1238"/>
      <c r="BD50" s="1238"/>
      <c r="BE50" s="1238"/>
      <c r="BF50" s="1238"/>
      <c r="BG50" s="1238"/>
      <c r="BH50" s="1238"/>
      <c r="BI50" s="1238"/>
      <c r="BJ50" s="1238"/>
      <c r="BK50" s="1238"/>
      <c r="BL50" s="1238"/>
      <c r="BM50" s="1238"/>
      <c r="BN50" s="1238"/>
      <c r="BO50" s="1239"/>
      <c r="BP50" s="1233" t="s">
        <v>525</v>
      </c>
      <c r="BQ50" s="1233"/>
      <c r="BR50" s="1233"/>
      <c r="BS50" s="1233"/>
      <c r="BT50" s="1233"/>
      <c r="BU50" s="1233"/>
      <c r="BV50" s="1233"/>
      <c r="BW50" s="1233"/>
      <c r="BX50" s="1233" t="s">
        <v>526</v>
      </c>
      <c r="BY50" s="1233"/>
      <c r="BZ50" s="1233"/>
      <c r="CA50" s="1233"/>
      <c r="CB50" s="1233"/>
      <c r="CC50" s="1233"/>
      <c r="CD50" s="1233"/>
      <c r="CE50" s="1233"/>
      <c r="CF50" s="1233" t="s">
        <v>527</v>
      </c>
      <c r="CG50" s="1233"/>
      <c r="CH50" s="1233"/>
      <c r="CI50" s="1233"/>
      <c r="CJ50" s="1233"/>
      <c r="CK50" s="1233"/>
      <c r="CL50" s="1233"/>
      <c r="CM50" s="1233"/>
      <c r="CN50" s="1233" t="s">
        <v>528</v>
      </c>
      <c r="CO50" s="1233"/>
      <c r="CP50" s="1233"/>
      <c r="CQ50" s="1233"/>
      <c r="CR50" s="1233"/>
      <c r="CS50" s="1233"/>
      <c r="CT50" s="1233"/>
      <c r="CU50" s="1233"/>
      <c r="CV50" s="1233" t="s">
        <v>529</v>
      </c>
      <c r="CW50" s="1233"/>
      <c r="CX50" s="1233"/>
      <c r="CY50" s="1233"/>
      <c r="CZ50" s="1233"/>
      <c r="DA50" s="1233"/>
      <c r="DB50" s="1233"/>
      <c r="DC50" s="1233"/>
    </row>
    <row r="51" spans="1:109" ht="13.5" customHeight="1" x14ac:dyDescent="0.15">
      <c r="B51" s="247"/>
      <c r="G51" s="1236"/>
      <c r="H51" s="1236"/>
      <c r="I51" s="1249"/>
      <c r="J51" s="1249"/>
      <c r="K51" s="1235"/>
      <c r="L51" s="1235"/>
      <c r="M51" s="1235"/>
      <c r="N51" s="1235"/>
      <c r="AM51" s="359"/>
      <c r="AN51" s="1231" t="s">
        <v>576</v>
      </c>
      <c r="AO51" s="1231"/>
      <c r="AP51" s="1231"/>
      <c r="AQ51" s="1231"/>
      <c r="AR51" s="1231"/>
      <c r="AS51" s="1231"/>
      <c r="AT51" s="1231"/>
      <c r="AU51" s="1231"/>
      <c r="AV51" s="1231"/>
      <c r="AW51" s="1231"/>
      <c r="AX51" s="1231"/>
      <c r="AY51" s="1231"/>
      <c r="AZ51" s="1231"/>
      <c r="BA51" s="1231"/>
      <c r="BB51" s="1231" t="s">
        <v>577</v>
      </c>
      <c r="BC51" s="1231"/>
      <c r="BD51" s="1231"/>
      <c r="BE51" s="1231"/>
      <c r="BF51" s="1231"/>
      <c r="BG51" s="1231"/>
      <c r="BH51" s="1231"/>
      <c r="BI51" s="1231"/>
      <c r="BJ51" s="1231"/>
      <c r="BK51" s="1231"/>
      <c r="BL51" s="1231"/>
      <c r="BM51" s="1231"/>
      <c r="BN51" s="1231"/>
      <c r="BO51" s="1231"/>
      <c r="BP51" s="1228"/>
      <c r="BQ51" s="1228"/>
      <c r="BR51" s="1228"/>
      <c r="BS51" s="1228"/>
      <c r="BT51" s="1228"/>
      <c r="BU51" s="1228"/>
      <c r="BV51" s="1228"/>
      <c r="BW51" s="1228"/>
      <c r="BX51" s="1228"/>
      <c r="BY51" s="1228"/>
      <c r="BZ51" s="1228"/>
      <c r="CA51" s="1228"/>
      <c r="CB51" s="1228"/>
      <c r="CC51" s="1228"/>
      <c r="CD51" s="1228"/>
      <c r="CE51" s="1228"/>
      <c r="CF51" s="1228"/>
      <c r="CG51" s="1228"/>
      <c r="CH51" s="1228"/>
      <c r="CI51" s="1228"/>
      <c r="CJ51" s="1228"/>
      <c r="CK51" s="1228"/>
      <c r="CL51" s="1228"/>
      <c r="CM51" s="1228"/>
      <c r="CN51" s="1228"/>
      <c r="CO51" s="1228"/>
      <c r="CP51" s="1228"/>
      <c r="CQ51" s="1228"/>
      <c r="CR51" s="1228"/>
      <c r="CS51" s="1228"/>
      <c r="CT51" s="1228"/>
      <c r="CU51" s="1228"/>
      <c r="CV51" s="1228"/>
      <c r="CW51" s="1228"/>
      <c r="CX51" s="1228"/>
      <c r="CY51" s="1228"/>
      <c r="CZ51" s="1228"/>
      <c r="DA51" s="1228"/>
      <c r="DB51" s="1228"/>
      <c r="DC51" s="1228"/>
    </row>
    <row r="52" spans="1:109" x14ac:dyDescent="0.15">
      <c r="B52" s="247"/>
      <c r="G52" s="1236"/>
      <c r="H52" s="1236"/>
      <c r="I52" s="1249"/>
      <c r="J52" s="1249"/>
      <c r="K52" s="1235"/>
      <c r="L52" s="1235"/>
      <c r="M52" s="1235"/>
      <c r="N52" s="1235"/>
      <c r="AM52" s="359"/>
      <c r="AN52" s="1231"/>
      <c r="AO52" s="1231"/>
      <c r="AP52" s="1231"/>
      <c r="AQ52" s="1231"/>
      <c r="AR52" s="1231"/>
      <c r="AS52" s="1231"/>
      <c r="AT52" s="1231"/>
      <c r="AU52" s="1231"/>
      <c r="AV52" s="1231"/>
      <c r="AW52" s="1231"/>
      <c r="AX52" s="1231"/>
      <c r="AY52" s="1231"/>
      <c r="AZ52" s="1231"/>
      <c r="BA52" s="1231"/>
      <c r="BB52" s="1231"/>
      <c r="BC52" s="1231"/>
      <c r="BD52" s="1231"/>
      <c r="BE52" s="1231"/>
      <c r="BF52" s="1231"/>
      <c r="BG52" s="1231"/>
      <c r="BH52" s="1231"/>
      <c r="BI52" s="1231"/>
      <c r="BJ52" s="1231"/>
      <c r="BK52" s="1231"/>
      <c r="BL52" s="1231"/>
      <c r="BM52" s="1231"/>
      <c r="BN52" s="1231"/>
      <c r="BO52" s="1231"/>
      <c r="BP52" s="1228"/>
      <c r="BQ52" s="1228"/>
      <c r="BR52" s="1228"/>
      <c r="BS52" s="1228"/>
      <c r="BT52" s="1228"/>
      <c r="BU52" s="1228"/>
      <c r="BV52" s="1228"/>
      <c r="BW52" s="1228"/>
      <c r="BX52" s="1228"/>
      <c r="BY52" s="1228"/>
      <c r="BZ52" s="1228"/>
      <c r="CA52" s="1228"/>
      <c r="CB52" s="1228"/>
      <c r="CC52" s="1228"/>
      <c r="CD52" s="1228"/>
      <c r="CE52" s="1228"/>
      <c r="CF52" s="1228"/>
      <c r="CG52" s="1228"/>
      <c r="CH52" s="1228"/>
      <c r="CI52" s="1228"/>
      <c r="CJ52" s="1228"/>
      <c r="CK52" s="1228"/>
      <c r="CL52" s="1228"/>
      <c r="CM52" s="1228"/>
      <c r="CN52" s="1228"/>
      <c r="CO52" s="1228"/>
      <c r="CP52" s="1228"/>
      <c r="CQ52" s="1228"/>
      <c r="CR52" s="1228"/>
      <c r="CS52" s="1228"/>
      <c r="CT52" s="1228"/>
      <c r="CU52" s="1228"/>
      <c r="CV52" s="1228"/>
      <c r="CW52" s="1228"/>
      <c r="CX52" s="1228"/>
      <c r="CY52" s="1228"/>
      <c r="CZ52" s="1228"/>
      <c r="DA52" s="1228"/>
      <c r="DB52" s="1228"/>
      <c r="DC52" s="1228"/>
    </row>
    <row r="53" spans="1:109" x14ac:dyDescent="0.15">
      <c r="A53" s="358"/>
      <c r="B53" s="247"/>
      <c r="G53" s="1236"/>
      <c r="H53" s="1236"/>
      <c r="I53" s="1234"/>
      <c r="J53" s="1234"/>
      <c r="K53" s="1235"/>
      <c r="L53" s="1235"/>
      <c r="M53" s="1235"/>
      <c r="N53" s="1235"/>
      <c r="AM53" s="359"/>
      <c r="AN53" s="1231"/>
      <c r="AO53" s="1231"/>
      <c r="AP53" s="1231"/>
      <c r="AQ53" s="1231"/>
      <c r="AR53" s="1231"/>
      <c r="AS53" s="1231"/>
      <c r="AT53" s="1231"/>
      <c r="AU53" s="1231"/>
      <c r="AV53" s="1231"/>
      <c r="AW53" s="1231"/>
      <c r="AX53" s="1231"/>
      <c r="AY53" s="1231"/>
      <c r="AZ53" s="1231"/>
      <c r="BA53" s="1231"/>
      <c r="BB53" s="1231" t="s">
        <v>578</v>
      </c>
      <c r="BC53" s="1231"/>
      <c r="BD53" s="1231"/>
      <c r="BE53" s="1231"/>
      <c r="BF53" s="1231"/>
      <c r="BG53" s="1231"/>
      <c r="BH53" s="1231"/>
      <c r="BI53" s="1231"/>
      <c r="BJ53" s="1231"/>
      <c r="BK53" s="1231"/>
      <c r="BL53" s="1231"/>
      <c r="BM53" s="1231"/>
      <c r="BN53" s="1231"/>
      <c r="BO53" s="1231"/>
      <c r="BP53" s="1228">
        <v>60</v>
      </c>
      <c r="BQ53" s="1228"/>
      <c r="BR53" s="1228"/>
      <c r="BS53" s="1228"/>
      <c r="BT53" s="1228"/>
      <c r="BU53" s="1228"/>
      <c r="BV53" s="1228"/>
      <c r="BW53" s="1228"/>
      <c r="BX53" s="1228">
        <v>62.5</v>
      </c>
      <c r="BY53" s="1228"/>
      <c r="BZ53" s="1228"/>
      <c r="CA53" s="1228"/>
      <c r="CB53" s="1228"/>
      <c r="CC53" s="1228"/>
      <c r="CD53" s="1228"/>
      <c r="CE53" s="1228"/>
      <c r="CF53" s="1228">
        <v>63.1</v>
      </c>
      <c r="CG53" s="1228"/>
      <c r="CH53" s="1228"/>
      <c r="CI53" s="1228"/>
      <c r="CJ53" s="1228"/>
      <c r="CK53" s="1228"/>
      <c r="CL53" s="1228"/>
      <c r="CM53" s="1228"/>
      <c r="CN53" s="1228">
        <v>64.3</v>
      </c>
      <c r="CO53" s="1228"/>
      <c r="CP53" s="1228"/>
      <c r="CQ53" s="1228"/>
      <c r="CR53" s="1228"/>
      <c r="CS53" s="1228"/>
      <c r="CT53" s="1228"/>
      <c r="CU53" s="1228"/>
      <c r="CV53" s="1228">
        <v>64.8</v>
      </c>
      <c r="CW53" s="1228"/>
      <c r="CX53" s="1228"/>
      <c r="CY53" s="1228"/>
      <c r="CZ53" s="1228"/>
      <c r="DA53" s="1228"/>
      <c r="DB53" s="1228"/>
      <c r="DC53" s="1228"/>
    </row>
    <row r="54" spans="1:109" x14ac:dyDescent="0.15">
      <c r="A54" s="358"/>
      <c r="B54" s="247"/>
      <c r="G54" s="1236"/>
      <c r="H54" s="1236"/>
      <c r="I54" s="1234"/>
      <c r="J54" s="1234"/>
      <c r="K54" s="1235"/>
      <c r="L54" s="1235"/>
      <c r="M54" s="1235"/>
      <c r="N54" s="1235"/>
      <c r="AM54" s="359"/>
      <c r="AN54" s="1231"/>
      <c r="AO54" s="1231"/>
      <c r="AP54" s="1231"/>
      <c r="AQ54" s="1231"/>
      <c r="AR54" s="1231"/>
      <c r="AS54" s="1231"/>
      <c r="AT54" s="1231"/>
      <c r="AU54" s="1231"/>
      <c r="AV54" s="1231"/>
      <c r="AW54" s="1231"/>
      <c r="AX54" s="1231"/>
      <c r="AY54" s="1231"/>
      <c r="AZ54" s="1231"/>
      <c r="BA54" s="1231"/>
      <c r="BB54" s="1231"/>
      <c r="BC54" s="1231"/>
      <c r="BD54" s="1231"/>
      <c r="BE54" s="1231"/>
      <c r="BF54" s="1231"/>
      <c r="BG54" s="1231"/>
      <c r="BH54" s="1231"/>
      <c r="BI54" s="1231"/>
      <c r="BJ54" s="1231"/>
      <c r="BK54" s="1231"/>
      <c r="BL54" s="1231"/>
      <c r="BM54" s="1231"/>
      <c r="BN54" s="1231"/>
      <c r="BO54" s="1231"/>
      <c r="BP54" s="1228"/>
      <c r="BQ54" s="1228"/>
      <c r="BR54" s="1228"/>
      <c r="BS54" s="1228"/>
      <c r="BT54" s="1228"/>
      <c r="BU54" s="1228"/>
      <c r="BV54" s="1228"/>
      <c r="BW54" s="1228"/>
      <c r="BX54" s="1228"/>
      <c r="BY54" s="1228"/>
      <c r="BZ54" s="1228"/>
      <c r="CA54" s="1228"/>
      <c r="CB54" s="1228"/>
      <c r="CC54" s="1228"/>
      <c r="CD54" s="1228"/>
      <c r="CE54" s="1228"/>
      <c r="CF54" s="1228"/>
      <c r="CG54" s="1228"/>
      <c r="CH54" s="1228"/>
      <c r="CI54" s="1228"/>
      <c r="CJ54" s="1228"/>
      <c r="CK54" s="1228"/>
      <c r="CL54" s="1228"/>
      <c r="CM54" s="1228"/>
      <c r="CN54" s="1228"/>
      <c r="CO54" s="1228"/>
      <c r="CP54" s="1228"/>
      <c r="CQ54" s="1228"/>
      <c r="CR54" s="1228"/>
      <c r="CS54" s="1228"/>
      <c r="CT54" s="1228"/>
      <c r="CU54" s="1228"/>
      <c r="CV54" s="1228"/>
      <c r="CW54" s="1228"/>
      <c r="CX54" s="1228"/>
      <c r="CY54" s="1228"/>
      <c r="CZ54" s="1228"/>
      <c r="DA54" s="1228"/>
      <c r="DB54" s="1228"/>
      <c r="DC54" s="1228"/>
    </row>
    <row r="55" spans="1:109" x14ac:dyDescent="0.15">
      <c r="A55" s="358"/>
      <c r="B55" s="247"/>
      <c r="G55" s="1234"/>
      <c r="H55" s="1234"/>
      <c r="I55" s="1234"/>
      <c r="J55" s="1234"/>
      <c r="K55" s="1235"/>
      <c r="L55" s="1235"/>
      <c r="M55" s="1235"/>
      <c r="N55" s="1235"/>
      <c r="AN55" s="1233" t="s">
        <v>579</v>
      </c>
      <c r="AO55" s="1233"/>
      <c r="AP55" s="1233"/>
      <c r="AQ55" s="1233"/>
      <c r="AR55" s="1233"/>
      <c r="AS55" s="1233"/>
      <c r="AT55" s="1233"/>
      <c r="AU55" s="1233"/>
      <c r="AV55" s="1233"/>
      <c r="AW55" s="1233"/>
      <c r="AX55" s="1233"/>
      <c r="AY55" s="1233"/>
      <c r="AZ55" s="1233"/>
      <c r="BA55" s="1233"/>
      <c r="BB55" s="1231" t="s">
        <v>577</v>
      </c>
      <c r="BC55" s="1231"/>
      <c r="BD55" s="1231"/>
      <c r="BE55" s="1231"/>
      <c r="BF55" s="1231"/>
      <c r="BG55" s="1231"/>
      <c r="BH55" s="1231"/>
      <c r="BI55" s="1231"/>
      <c r="BJ55" s="1231"/>
      <c r="BK55" s="1231"/>
      <c r="BL55" s="1231"/>
      <c r="BM55" s="1231"/>
      <c r="BN55" s="1231"/>
      <c r="BO55" s="1231"/>
      <c r="BP55" s="1228">
        <v>0</v>
      </c>
      <c r="BQ55" s="1228"/>
      <c r="BR55" s="1228"/>
      <c r="BS55" s="1228"/>
      <c r="BT55" s="1228"/>
      <c r="BU55" s="1228"/>
      <c r="BV55" s="1228"/>
      <c r="BW55" s="1228"/>
      <c r="BX55" s="1228">
        <v>0</v>
      </c>
      <c r="BY55" s="1228"/>
      <c r="BZ55" s="1228"/>
      <c r="CA55" s="1228"/>
      <c r="CB55" s="1228"/>
      <c r="CC55" s="1228"/>
      <c r="CD55" s="1228"/>
      <c r="CE55" s="1228"/>
      <c r="CF55" s="1228">
        <v>0</v>
      </c>
      <c r="CG55" s="1228"/>
      <c r="CH55" s="1228"/>
      <c r="CI55" s="1228"/>
      <c r="CJ55" s="1228"/>
      <c r="CK55" s="1228"/>
      <c r="CL55" s="1228"/>
      <c r="CM55" s="1228"/>
      <c r="CN55" s="1228">
        <v>0</v>
      </c>
      <c r="CO55" s="1228"/>
      <c r="CP55" s="1228"/>
      <c r="CQ55" s="1228"/>
      <c r="CR55" s="1228"/>
      <c r="CS55" s="1228"/>
      <c r="CT55" s="1228"/>
      <c r="CU55" s="1228"/>
      <c r="CV55" s="1228">
        <v>0</v>
      </c>
      <c r="CW55" s="1228"/>
      <c r="CX55" s="1228"/>
      <c r="CY55" s="1228"/>
      <c r="CZ55" s="1228"/>
      <c r="DA55" s="1228"/>
      <c r="DB55" s="1228"/>
      <c r="DC55" s="1228"/>
    </row>
    <row r="56" spans="1:109" x14ac:dyDescent="0.15">
      <c r="A56" s="358"/>
      <c r="B56" s="247"/>
      <c r="G56" s="1234"/>
      <c r="H56" s="1234"/>
      <c r="I56" s="1234"/>
      <c r="J56" s="1234"/>
      <c r="K56" s="1235"/>
      <c r="L56" s="1235"/>
      <c r="M56" s="1235"/>
      <c r="N56" s="1235"/>
      <c r="AN56" s="1233"/>
      <c r="AO56" s="1233"/>
      <c r="AP56" s="1233"/>
      <c r="AQ56" s="1233"/>
      <c r="AR56" s="1233"/>
      <c r="AS56" s="1233"/>
      <c r="AT56" s="1233"/>
      <c r="AU56" s="1233"/>
      <c r="AV56" s="1233"/>
      <c r="AW56" s="1233"/>
      <c r="AX56" s="1233"/>
      <c r="AY56" s="1233"/>
      <c r="AZ56" s="1233"/>
      <c r="BA56" s="1233"/>
      <c r="BB56" s="1231"/>
      <c r="BC56" s="1231"/>
      <c r="BD56" s="1231"/>
      <c r="BE56" s="1231"/>
      <c r="BF56" s="1231"/>
      <c r="BG56" s="1231"/>
      <c r="BH56" s="1231"/>
      <c r="BI56" s="1231"/>
      <c r="BJ56" s="1231"/>
      <c r="BK56" s="1231"/>
      <c r="BL56" s="1231"/>
      <c r="BM56" s="1231"/>
      <c r="BN56" s="1231"/>
      <c r="BO56" s="1231"/>
      <c r="BP56" s="1228"/>
      <c r="BQ56" s="1228"/>
      <c r="BR56" s="1228"/>
      <c r="BS56" s="1228"/>
      <c r="BT56" s="1228"/>
      <c r="BU56" s="1228"/>
      <c r="BV56" s="1228"/>
      <c r="BW56" s="1228"/>
      <c r="BX56" s="1228"/>
      <c r="BY56" s="1228"/>
      <c r="BZ56" s="1228"/>
      <c r="CA56" s="1228"/>
      <c r="CB56" s="1228"/>
      <c r="CC56" s="1228"/>
      <c r="CD56" s="1228"/>
      <c r="CE56" s="1228"/>
      <c r="CF56" s="1228"/>
      <c r="CG56" s="1228"/>
      <c r="CH56" s="1228"/>
      <c r="CI56" s="1228"/>
      <c r="CJ56" s="1228"/>
      <c r="CK56" s="1228"/>
      <c r="CL56" s="1228"/>
      <c r="CM56" s="1228"/>
      <c r="CN56" s="1228"/>
      <c r="CO56" s="1228"/>
      <c r="CP56" s="1228"/>
      <c r="CQ56" s="1228"/>
      <c r="CR56" s="1228"/>
      <c r="CS56" s="1228"/>
      <c r="CT56" s="1228"/>
      <c r="CU56" s="1228"/>
      <c r="CV56" s="1228"/>
      <c r="CW56" s="1228"/>
      <c r="CX56" s="1228"/>
      <c r="CY56" s="1228"/>
      <c r="CZ56" s="1228"/>
      <c r="DA56" s="1228"/>
      <c r="DB56" s="1228"/>
      <c r="DC56" s="1228"/>
    </row>
    <row r="57" spans="1:109" s="358" customFormat="1" x14ac:dyDescent="0.15">
      <c r="B57" s="362"/>
      <c r="G57" s="1234"/>
      <c r="H57" s="1234"/>
      <c r="I57" s="1229"/>
      <c r="J57" s="1229"/>
      <c r="K57" s="1235"/>
      <c r="L57" s="1235"/>
      <c r="M57" s="1235"/>
      <c r="N57" s="1235"/>
      <c r="AM57" s="243"/>
      <c r="AN57" s="1233"/>
      <c r="AO57" s="1233"/>
      <c r="AP57" s="1233"/>
      <c r="AQ57" s="1233"/>
      <c r="AR57" s="1233"/>
      <c r="AS57" s="1233"/>
      <c r="AT57" s="1233"/>
      <c r="AU57" s="1233"/>
      <c r="AV57" s="1233"/>
      <c r="AW57" s="1233"/>
      <c r="AX57" s="1233"/>
      <c r="AY57" s="1233"/>
      <c r="AZ57" s="1233"/>
      <c r="BA57" s="1233"/>
      <c r="BB57" s="1231" t="s">
        <v>578</v>
      </c>
      <c r="BC57" s="1231"/>
      <c r="BD57" s="1231"/>
      <c r="BE57" s="1231"/>
      <c r="BF57" s="1231"/>
      <c r="BG57" s="1231"/>
      <c r="BH57" s="1231"/>
      <c r="BI57" s="1231"/>
      <c r="BJ57" s="1231"/>
      <c r="BK57" s="1231"/>
      <c r="BL57" s="1231"/>
      <c r="BM57" s="1231"/>
      <c r="BN57" s="1231"/>
      <c r="BO57" s="1231"/>
      <c r="BP57" s="1228">
        <v>64</v>
      </c>
      <c r="BQ57" s="1228"/>
      <c r="BR57" s="1228"/>
      <c r="BS57" s="1228"/>
      <c r="BT57" s="1228"/>
      <c r="BU57" s="1228"/>
      <c r="BV57" s="1228"/>
      <c r="BW57" s="1228"/>
      <c r="BX57" s="1228">
        <v>66.2</v>
      </c>
      <c r="BY57" s="1228"/>
      <c r="BZ57" s="1228"/>
      <c r="CA57" s="1228"/>
      <c r="CB57" s="1228"/>
      <c r="CC57" s="1228"/>
      <c r="CD57" s="1228"/>
      <c r="CE57" s="1228"/>
      <c r="CF57" s="1228">
        <v>67.099999999999994</v>
      </c>
      <c r="CG57" s="1228"/>
      <c r="CH57" s="1228"/>
      <c r="CI57" s="1228"/>
      <c r="CJ57" s="1228"/>
      <c r="CK57" s="1228"/>
      <c r="CL57" s="1228"/>
      <c r="CM57" s="1228"/>
      <c r="CN57" s="1228">
        <v>67</v>
      </c>
      <c r="CO57" s="1228"/>
      <c r="CP57" s="1228"/>
      <c r="CQ57" s="1228"/>
      <c r="CR57" s="1228"/>
      <c r="CS57" s="1228"/>
      <c r="CT57" s="1228"/>
      <c r="CU57" s="1228"/>
      <c r="CV57" s="1228">
        <v>68.2</v>
      </c>
      <c r="CW57" s="1228"/>
      <c r="CX57" s="1228"/>
      <c r="CY57" s="1228"/>
      <c r="CZ57" s="1228"/>
      <c r="DA57" s="1228"/>
      <c r="DB57" s="1228"/>
      <c r="DC57" s="1228"/>
      <c r="DD57" s="363"/>
      <c r="DE57" s="362"/>
    </row>
    <row r="58" spans="1:109" s="358" customFormat="1" x14ac:dyDescent="0.15">
      <c r="A58" s="243"/>
      <c r="B58" s="362"/>
      <c r="G58" s="1234"/>
      <c r="H58" s="1234"/>
      <c r="I58" s="1229"/>
      <c r="J58" s="1229"/>
      <c r="K58" s="1235"/>
      <c r="L58" s="1235"/>
      <c r="M58" s="1235"/>
      <c r="N58" s="1235"/>
      <c r="AM58" s="243"/>
      <c r="AN58" s="1233"/>
      <c r="AO58" s="1233"/>
      <c r="AP58" s="1233"/>
      <c r="AQ58" s="1233"/>
      <c r="AR58" s="1233"/>
      <c r="AS58" s="1233"/>
      <c r="AT58" s="1233"/>
      <c r="AU58" s="1233"/>
      <c r="AV58" s="1233"/>
      <c r="AW58" s="1233"/>
      <c r="AX58" s="1233"/>
      <c r="AY58" s="1233"/>
      <c r="AZ58" s="1233"/>
      <c r="BA58" s="1233"/>
      <c r="BB58" s="1231"/>
      <c r="BC58" s="1231"/>
      <c r="BD58" s="1231"/>
      <c r="BE58" s="1231"/>
      <c r="BF58" s="1231"/>
      <c r="BG58" s="1231"/>
      <c r="BH58" s="1231"/>
      <c r="BI58" s="1231"/>
      <c r="BJ58" s="1231"/>
      <c r="BK58" s="1231"/>
      <c r="BL58" s="1231"/>
      <c r="BM58" s="1231"/>
      <c r="BN58" s="1231"/>
      <c r="BO58" s="1231"/>
      <c r="BP58" s="1228"/>
      <c r="BQ58" s="1228"/>
      <c r="BR58" s="1228"/>
      <c r="BS58" s="1228"/>
      <c r="BT58" s="1228"/>
      <c r="BU58" s="1228"/>
      <c r="BV58" s="1228"/>
      <c r="BW58" s="1228"/>
      <c r="BX58" s="1228"/>
      <c r="BY58" s="1228"/>
      <c r="BZ58" s="1228"/>
      <c r="CA58" s="1228"/>
      <c r="CB58" s="1228"/>
      <c r="CC58" s="1228"/>
      <c r="CD58" s="1228"/>
      <c r="CE58" s="1228"/>
      <c r="CF58" s="1228"/>
      <c r="CG58" s="1228"/>
      <c r="CH58" s="1228"/>
      <c r="CI58" s="1228"/>
      <c r="CJ58" s="1228"/>
      <c r="CK58" s="1228"/>
      <c r="CL58" s="1228"/>
      <c r="CM58" s="1228"/>
      <c r="CN58" s="1228"/>
      <c r="CO58" s="1228"/>
      <c r="CP58" s="1228"/>
      <c r="CQ58" s="1228"/>
      <c r="CR58" s="1228"/>
      <c r="CS58" s="1228"/>
      <c r="CT58" s="1228"/>
      <c r="CU58" s="1228"/>
      <c r="CV58" s="1228"/>
      <c r="CW58" s="1228"/>
      <c r="CX58" s="1228"/>
      <c r="CY58" s="1228"/>
      <c r="CZ58" s="1228"/>
      <c r="DA58" s="1228"/>
      <c r="DB58" s="1228"/>
      <c r="DC58" s="1228"/>
      <c r="DD58" s="363"/>
      <c r="DE58" s="362"/>
    </row>
    <row r="59" spans="1:109" s="358" customFormat="1" x14ac:dyDescent="0.15">
      <c r="A59" s="243"/>
      <c r="B59" s="362"/>
      <c r="K59" s="364"/>
      <c r="L59" s="364"/>
      <c r="M59" s="364"/>
      <c r="N59" s="364"/>
      <c r="AQ59" s="364"/>
      <c r="AR59" s="364"/>
      <c r="AS59" s="364"/>
      <c r="AT59" s="364"/>
      <c r="BC59" s="364"/>
      <c r="BD59" s="364"/>
      <c r="BE59" s="364"/>
      <c r="BF59" s="364"/>
      <c r="BO59" s="364"/>
      <c r="BP59" s="364"/>
      <c r="BQ59" s="364"/>
      <c r="BR59" s="364"/>
      <c r="CA59" s="364"/>
      <c r="CB59" s="364"/>
      <c r="CC59" s="364"/>
      <c r="CD59" s="364"/>
      <c r="CM59" s="364"/>
      <c r="CN59" s="364"/>
      <c r="CO59" s="364"/>
      <c r="CP59" s="364"/>
      <c r="CY59" s="364"/>
      <c r="CZ59" s="364"/>
      <c r="DA59" s="364"/>
      <c r="DB59" s="364"/>
      <c r="DC59" s="364"/>
      <c r="DD59" s="363"/>
      <c r="DE59" s="362"/>
    </row>
    <row r="60" spans="1:109" s="358" customFormat="1" x14ac:dyDescent="0.15">
      <c r="A60" s="243"/>
      <c r="B60" s="362"/>
      <c r="K60" s="364"/>
      <c r="L60" s="364"/>
      <c r="M60" s="364"/>
      <c r="N60" s="364"/>
      <c r="AQ60" s="364"/>
      <c r="AR60" s="364"/>
      <c r="AS60" s="364"/>
      <c r="AT60" s="364"/>
      <c r="BC60" s="364"/>
      <c r="BD60" s="364"/>
      <c r="BE60" s="364"/>
      <c r="BF60" s="364"/>
      <c r="BO60" s="364"/>
      <c r="BP60" s="364"/>
      <c r="BQ60" s="364"/>
      <c r="BR60" s="364"/>
      <c r="CA60" s="364"/>
      <c r="CB60" s="364"/>
      <c r="CC60" s="364"/>
      <c r="CD60" s="364"/>
      <c r="CM60" s="364"/>
      <c r="CN60" s="364"/>
      <c r="CO60" s="364"/>
      <c r="CP60" s="364"/>
      <c r="CY60" s="364"/>
      <c r="CZ60" s="364"/>
      <c r="DA60" s="364"/>
      <c r="DB60" s="364"/>
      <c r="DC60" s="364"/>
      <c r="DD60" s="363"/>
      <c r="DE60" s="362"/>
    </row>
    <row r="61" spans="1:109" s="358" customFormat="1" x14ac:dyDescent="0.15">
      <c r="A61" s="243"/>
      <c r="B61" s="365"/>
      <c r="C61" s="366"/>
      <c r="D61" s="366"/>
      <c r="E61" s="366"/>
      <c r="F61" s="366"/>
      <c r="G61" s="366"/>
      <c r="H61" s="366"/>
      <c r="I61" s="366"/>
      <c r="J61" s="366"/>
      <c r="K61" s="366"/>
      <c r="L61" s="366"/>
      <c r="M61" s="367"/>
      <c r="N61" s="367"/>
      <c r="O61" s="366"/>
      <c r="P61" s="366"/>
      <c r="Q61" s="366"/>
      <c r="R61" s="366"/>
      <c r="S61" s="366"/>
      <c r="T61" s="366"/>
      <c r="U61" s="366"/>
      <c r="V61" s="366"/>
      <c r="W61" s="366"/>
      <c r="X61" s="366"/>
      <c r="Y61" s="366"/>
      <c r="Z61" s="366"/>
      <c r="AA61" s="366"/>
      <c r="AB61" s="366"/>
      <c r="AC61" s="366"/>
      <c r="AD61" s="366"/>
      <c r="AE61" s="366"/>
      <c r="AF61" s="366"/>
      <c r="AG61" s="366"/>
      <c r="AH61" s="366"/>
      <c r="AI61" s="366"/>
      <c r="AJ61" s="366"/>
      <c r="AK61" s="366"/>
      <c r="AL61" s="366"/>
      <c r="AM61" s="366"/>
      <c r="AN61" s="366"/>
      <c r="AO61" s="366"/>
      <c r="AP61" s="366"/>
      <c r="AQ61" s="366"/>
      <c r="AR61" s="366"/>
      <c r="AS61" s="367"/>
      <c r="AT61" s="367"/>
      <c r="AU61" s="366"/>
      <c r="AV61" s="366"/>
      <c r="AW61" s="366"/>
      <c r="AX61" s="366"/>
      <c r="AY61" s="366"/>
      <c r="AZ61" s="366"/>
      <c r="BA61" s="366"/>
      <c r="BB61" s="366"/>
      <c r="BC61" s="366"/>
      <c r="BD61" s="366"/>
      <c r="BE61" s="367"/>
      <c r="BF61" s="367"/>
      <c r="BG61" s="366"/>
      <c r="BH61" s="366"/>
      <c r="BI61" s="366"/>
      <c r="BJ61" s="366"/>
      <c r="BK61" s="366"/>
      <c r="BL61" s="366"/>
      <c r="BM61" s="366"/>
      <c r="BN61" s="366"/>
      <c r="BO61" s="366"/>
      <c r="BP61" s="366"/>
      <c r="BQ61" s="367"/>
      <c r="BR61" s="367"/>
      <c r="BS61" s="366"/>
      <c r="BT61" s="366"/>
      <c r="BU61" s="366"/>
      <c r="BV61" s="366"/>
      <c r="BW61" s="366"/>
      <c r="BX61" s="366"/>
      <c r="BY61" s="366"/>
      <c r="BZ61" s="366"/>
      <c r="CA61" s="366"/>
      <c r="CB61" s="366"/>
      <c r="CC61" s="367"/>
      <c r="CD61" s="367"/>
      <c r="CE61" s="366"/>
      <c r="CF61" s="366"/>
      <c r="CG61" s="366"/>
      <c r="CH61" s="366"/>
      <c r="CI61" s="366"/>
      <c r="CJ61" s="366"/>
      <c r="CK61" s="366"/>
      <c r="CL61" s="366"/>
      <c r="CM61" s="366"/>
      <c r="CN61" s="366"/>
      <c r="CO61" s="367"/>
      <c r="CP61" s="367"/>
      <c r="CQ61" s="366"/>
      <c r="CR61" s="366"/>
      <c r="CS61" s="366"/>
      <c r="CT61" s="366"/>
      <c r="CU61" s="366"/>
      <c r="CV61" s="366"/>
      <c r="CW61" s="366"/>
      <c r="CX61" s="366"/>
      <c r="CY61" s="366"/>
      <c r="CZ61" s="366"/>
      <c r="DA61" s="367"/>
      <c r="DB61" s="367"/>
      <c r="DC61" s="367"/>
      <c r="DD61" s="368"/>
      <c r="DE61" s="362"/>
    </row>
    <row r="62" spans="1:109" x14ac:dyDescent="0.15">
      <c r="B62" s="356"/>
      <c r="C62" s="356"/>
      <c r="D62" s="356"/>
      <c r="E62" s="356"/>
      <c r="F62" s="356"/>
      <c r="G62" s="356"/>
      <c r="H62" s="356"/>
      <c r="I62" s="356"/>
      <c r="J62" s="356"/>
      <c r="K62" s="356"/>
      <c r="L62" s="356"/>
      <c r="M62" s="356"/>
      <c r="N62" s="356"/>
      <c r="O62" s="356"/>
      <c r="P62" s="356"/>
      <c r="Q62" s="356"/>
      <c r="R62" s="356"/>
      <c r="S62" s="356"/>
      <c r="T62" s="356"/>
      <c r="U62" s="356"/>
      <c r="V62" s="356"/>
      <c r="W62" s="356"/>
      <c r="X62" s="356"/>
      <c r="Y62" s="356"/>
      <c r="Z62" s="356"/>
      <c r="AA62" s="356"/>
      <c r="AB62" s="356"/>
      <c r="AC62" s="356"/>
      <c r="AD62" s="356"/>
      <c r="AE62" s="356"/>
      <c r="AF62" s="356"/>
      <c r="AG62" s="356"/>
      <c r="AH62" s="356"/>
      <c r="AI62" s="356"/>
      <c r="AJ62" s="356"/>
      <c r="AK62" s="356"/>
      <c r="AL62" s="356"/>
      <c r="AM62" s="356"/>
      <c r="AN62" s="356"/>
      <c r="AO62" s="356"/>
      <c r="AP62" s="356"/>
      <c r="AQ62" s="356"/>
      <c r="AR62" s="356"/>
      <c r="AS62" s="356"/>
      <c r="AT62" s="356"/>
      <c r="AU62" s="356"/>
      <c r="AV62" s="356"/>
      <c r="AW62" s="356"/>
      <c r="AX62" s="356"/>
      <c r="AY62" s="356"/>
      <c r="AZ62" s="356"/>
      <c r="BA62" s="356"/>
      <c r="BB62" s="356"/>
      <c r="BC62" s="356"/>
      <c r="BD62" s="356"/>
      <c r="BE62" s="356"/>
      <c r="BF62" s="356"/>
      <c r="BG62" s="356"/>
      <c r="BH62" s="356"/>
      <c r="BI62" s="356"/>
      <c r="BJ62" s="356"/>
      <c r="BK62" s="356"/>
      <c r="BL62" s="356"/>
      <c r="BM62" s="356"/>
      <c r="BN62" s="356"/>
      <c r="BO62" s="356"/>
      <c r="BP62" s="356"/>
      <c r="BQ62" s="356"/>
      <c r="BR62" s="356"/>
      <c r="BS62" s="356"/>
      <c r="BT62" s="356"/>
      <c r="BU62" s="356"/>
      <c r="BV62" s="356"/>
      <c r="BW62" s="356"/>
      <c r="BX62" s="356"/>
      <c r="BY62" s="356"/>
      <c r="BZ62" s="356"/>
      <c r="CA62" s="356"/>
      <c r="CB62" s="356"/>
      <c r="CC62" s="356"/>
      <c r="CD62" s="356"/>
      <c r="CE62" s="356"/>
      <c r="CF62" s="356"/>
      <c r="CG62" s="356"/>
      <c r="CH62" s="356"/>
      <c r="CI62" s="356"/>
      <c r="CJ62" s="356"/>
      <c r="CK62" s="356"/>
      <c r="CL62" s="356"/>
      <c r="CM62" s="356"/>
      <c r="CN62" s="356"/>
      <c r="CO62" s="356"/>
      <c r="CP62" s="356"/>
      <c r="CQ62" s="356"/>
      <c r="CR62" s="356"/>
      <c r="CS62" s="356"/>
      <c r="CT62" s="356"/>
      <c r="CU62" s="356"/>
      <c r="CV62" s="356"/>
      <c r="CW62" s="356"/>
      <c r="CX62" s="356"/>
      <c r="CY62" s="356"/>
      <c r="CZ62" s="356"/>
      <c r="DA62" s="356"/>
      <c r="DB62" s="356"/>
      <c r="DC62" s="356"/>
      <c r="DD62" s="356"/>
      <c r="DE62" s="243"/>
    </row>
    <row r="63" spans="1:109" ht="17.25" x14ac:dyDescent="0.15">
      <c r="B63" s="300" t="s">
        <v>580</v>
      </c>
    </row>
    <row r="64" spans="1:109" x14ac:dyDescent="0.15">
      <c r="B64" s="247"/>
      <c r="G64" s="357"/>
      <c r="I64" s="369"/>
      <c r="J64" s="369"/>
      <c r="K64" s="369"/>
      <c r="L64" s="369"/>
      <c r="M64" s="369"/>
      <c r="N64" s="370"/>
      <c r="AM64" s="357"/>
      <c r="AN64" s="357" t="s">
        <v>573</v>
      </c>
      <c r="AP64" s="358"/>
      <c r="AQ64" s="358"/>
      <c r="AR64" s="358"/>
      <c r="AY64" s="357"/>
      <c r="BA64" s="358"/>
      <c r="BB64" s="358"/>
      <c r="BC64" s="358"/>
      <c r="BK64" s="357"/>
      <c r="BM64" s="358"/>
      <c r="BN64" s="358"/>
      <c r="BO64" s="358"/>
      <c r="BW64" s="357"/>
      <c r="BY64" s="358"/>
      <c r="BZ64" s="358"/>
      <c r="CA64" s="358"/>
      <c r="CI64" s="357"/>
      <c r="CK64" s="358"/>
      <c r="CL64" s="358"/>
      <c r="CM64" s="358"/>
      <c r="CU64" s="357"/>
      <c r="CW64" s="358"/>
      <c r="CX64" s="358"/>
      <c r="CY64" s="358"/>
    </row>
    <row r="65" spans="2:107" x14ac:dyDescent="0.15">
      <c r="B65" s="247"/>
      <c r="AN65" s="1240" t="s">
        <v>581</v>
      </c>
      <c r="AO65" s="1241"/>
      <c r="AP65" s="1241"/>
      <c r="AQ65" s="1241"/>
      <c r="AR65" s="1241"/>
      <c r="AS65" s="1241"/>
      <c r="AT65" s="1241"/>
      <c r="AU65" s="1241"/>
      <c r="AV65" s="1241"/>
      <c r="AW65" s="1241"/>
      <c r="AX65" s="1241"/>
      <c r="AY65" s="1241"/>
      <c r="AZ65" s="1241"/>
      <c r="BA65" s="1241"/>
      <c r="BB65" s="1241"/>
      <c r="BC65" s="1241"/>
      <c r="BD65" s="1241"/>
      <c r="BE65" s="1241"/>
      <c r="BF65" s="1241"/>
      <c r="BG65" s="1241"/>
      <c r="BH65" s="1241"/>
      <c r="BI65" s="1241"/>
      <c r="BJ65" s="1241"/>
      <c r="BK65" s="1241"/>
      <c r="BL65" s="1241"/>
      <c r="BM65" s="1241"/>
      <c r="BN65" s="1241"/>
      <c r="BO65" s="1241"/>
      <c r="BP65" s="1241"/>
      <c r="BQ65" s="1241"/>
      <c r="BR65" s="1241"/>
      <c r="BS65" s="1241"/>
      <c r="BT65" s="1241"/>
      <c r="BU65" s="1241"/>
      <c r="BV65" s="1241"/>
      <c r="BW65" s="1241"/>
      <c r="BX65" s="1241"/>
      <c r="BY65" s="1241"/>
      <c r="BZ65" s="1241"/>
      <c r="CA65" s="1241"/>
      <c r="CB65" s="1241"/>
      <c r="CC65" s="1241"/>
      <c r="CD65" s="1241"/>
      <c r="CE65" s="1241"/>
      <c r="CF65" s="1241"/>
      <c r="CG65" s="1241"/>
      <c r="CH65" s="1241"/>
      <c r="CI65" s="1241"/>
      <c r="CJ65" s="1241"/>
      <c r="CK65" s="1241"/>
      <c r="CL65" s="1241"/>
      <c r="CM65" s="1241"/>
      <c r="CN65" s="1241"/>
      <c r="CO65" s="1241"/>
      <c r="CP65" s="1241"/>
      <c r="CQ65" s="1241"/>
      <c r="CR65" s="1241"/>
      <c r="CS65" s="1241"/>
      <c r="CT65" s="1241"/>
      <c r="CU65" s="1241"/>
      <c r="CV65" s="1241"/>
      <c r="CW65" s="1241"/>
      <c r="CX65" s="1241"/>
      <c r="CY65" s="1241"/>
      <c r="CZ65" s="1241"/>
      <c r="DA65" s="1241"/>
      <c r="DB65" s="1241"/>
      <c r="DC65" s="1242"/>
    </row>
    <row r="66" spans="2:107" x14ac:dyDescent="0.15">
      <c r="B66" s="247"/>
      <c r="AN66" s="1243"/>
      <c r="AO66" s="1244"/>
      <c r="AP66" s="1244"/>
      <c r="AQ66" s="1244"/>
      <c r="AR66" s="1244"/>
      <c r="AS66" s="1244"/>
      <c r="AT66" s="1244"/>
      <c r="AU66" s="1244"/>
      <c r="AV66" s="1244"/>
      <c r="AW66" s="1244"/>
      <c r="AX66" s="1244"/>
      <c r="AY66" s="1244"/>
      <c r="AZ66" s="1244"/>
      <c r="BA66" s="1244"/>
      <c r="BB66" s="1244"/>
      <c r="BC66" s="1244"/>
      <c r="BD66" s="1244"/>
      <c r="BE66" s="1244"/>
      <c r="BF66" s="1244"/>
      <c r="BG66" s="1244"/>
      <c r="BH66" s="1244"/>
      <c r="BI66" s="1244"/>
      <c r="BJ66" s="1244"/>
      <c r="BK66" s="1244"/>
      <c r="BL66" s="1244"/>
      <c r="BM66" s="1244"/>
      <c r="BN66" s="1244"/>
      <c r="BO66" s="1244"/>
      <c r="BP66" s="1244"/>
      <c r="BQ66" s="1244"/>
      <c r="BR66" s="1244"/>
      <c r="BS66" s="1244"/>
      <c r="BT66" s="1244"/>
      <c r="BU66" s="1244"/>
      <c r="BV66" s="1244"/>
      <c r="BW66" s="1244"/>
      <c r="BX66" s="1244"/>
      <c r="BY66" s="1244"/>
      <c r="BZ66" s="1244"/>
      <c r="CA66" s="1244"/>
      <c r="CB66" s="1244"/>
      <c r="CC66" s="1244"/>
      <c r="CD66" s="1244"/>
      <c r="CE66" s="1244"/>
      <c r="CF66" s="1244"/>
      <c r="CG66" s="1244"/>
      <c r="CH66" s="1244"/>
      <c r="CI66" s="1244"/>
      <c r="CJ66" s="1244"/>
      <c r="CK66" s="1244"/>
      <c r="CL66" s="1244"/>
      <c r="CM66" s="1244"/>
      <c r="CN66" s="1244"/>
      <c r="CO66" s="1244"/>
      <c r="CP66" s="1244"/>
      <c r="CQ66" s="1244"/>
      <c r="CR66" s="1244"/>
      <c r="CS66" s="1244"/>
      <c r="CT66" s="1244"/>
      <c r="CU66" s="1244"/>
      <c r="CV66" s="1244"/>
      <c r="CW66" s="1244"/>
      <c r="CX66" s="1244"/>
      <c r="CY66" s="1244"/>
      <c r="CZ66" s="1244"/>
      <c r="DA66" s="1244"/>
      <c r="DB66" s="1244"/>
      <c r="DC66" s="1245"/>
    </row>
    <row r="67" spans="2:107" x14ac:dyDescent="0.15">
      <c r="B67" s="247"/>
      <c r="AN67" s="1243"/>
      <c r="AO67" s="1244"/>
      <c r="AP67" s="1244"/>
      <c r="AQ67" s="1244"/>
      <c r="AR67" s="1244"/>
      <c r="AS67" s="1244"/>
      <c r="AT67" s="1244"/>
      <c r="AU67" s="1244"/>
      <c r="AV67" s="1244"/>
      <c r="AW67" s="1244"/>
      <c r="AX67" s="1244"/>
      <c r="AY67" s="1244"/>
      <c r="AZ67" s="1244"/>
      <c r="BA67" s="1244"/>
      <c r="BB67" s="1244"/>
      <c r="BC67" s="1244"/>
      <c r="BD67" s="1244"/>
      <c r="BE67" s="1244"/>
      <c r="BF67" s="1244"/>
      <c r="BG67" s="1244"/>
      <c r="BH67" s="1244"/>
      <c r="BI67" s="1244"/>
      <c r="BJ67" s="1244"/>
      <c r="BK67" s="1244"/>
      <c r="BL67" s="1244"/>
      <c r="BM67" s="1244"/>
      <c r="BN67" s="1244"/>
      <c r="BO67" s="1244"/>
      <c r="BP67" s="1244"/>
      <c r="BQ67" s="1244"/>
      <c r="BR67" s="1244"/>
      <c r="BS67" s="1244"/>
      <c r="BT67" s="1244"/>
      <c r="BU67" s="1244"/>
      <c r="BV67" s="1244"/>
      <c r="BW67" s="1244"/>
      <c r="BX67" s="1244"/>
      <c r="BY67" s="1244"/>
      <c r="BZ67" s="1244"/>
      <c r="CA67" s="1244"/>
      <c r="CB67" s="1244"/>
      <c r="CC67" s="1244"/>
      <c r="CD67" s="1244"/>
      <c r="CE67" s="1244"/>
      <c r="CF67" s="1244"/>
      <c r="CG67" s="1244"/>
      <c r="CH67" s="1244"/>
      <c r="CI67" s="1244"/>
      <c r="CJ67" s="1244"/>
      <c r="CK67" s="1244"/>
      <c r="CL67" s="1244"/>
      <c r="CM67" s="1244"/>
      <c r="CN67" s="1244"/>
      <c r="CO67" s="1244"/>
      <c r="CP67" s="1244"/>
      <c r="CQ67" s="1244"/>
      <c r="CR67" s="1244"/>
      <c r="CS67" s="1244"/>
      <c r="CT67" s="1244"/>
      <c r="CU67" s="1244"/>
      <c r="CV67" s="1244"/>
      <c r="CW67" s="1244"/>
      <c r="CX67" s="1244"/>
      <c r="CY67" s="1244"/>
      <c r="CZ67" s="1244"/>
      <c r="DA67" s="1244"/>
      <c r="DB67" s="1244"/>
      <c r="DC67" s="1245"/>
    </row>
    <row r="68" spans="2:107" x14ac:dyDescent="0.15">
      <c r="B68" s="247"/>
      <c r="AN68" s="1243"/>
      <c r="AO68" s="1244"/>
      <c r="AP68" s="1244"/>
      <c r="AQ68" s="1244"/>
      <c r="AR68" s="1244"/>
      <c r="AS68" s="1244"/>
      <c r="AT68" s="1244"/>
      <c r="AU68" s="1244"/>
      <c r="AV68" s="1244"/>
      <c r="AW68" s="1244"/>
      <c r="AX68" s="1244"/>
      <c r="AY68" s="1244"/>
      <c r="AZ68" s="1244"/>
      <c r="BA68" s="1244"/>
      <c r="BB68" s="1244"/>
      <c r="BC68" s="1244"/>
      <c r="BD68" s="1244"/>
      <c r="BE68" s="1244"/>
      <c r="BF68" s="1244"/>
      <c r="BG68" s="1244"/>
      <c r="BH68" s="1244"/>
      <c r="BI68" s="1244"/>
      <c r="BJ68" s="1244"/>
      <c r="BK68" s="1244"/>
      <c r="BL68" s="1244"/>
      <c r="BM68" s="1244"/>
      <c r="BN68" s="1244"/>
      <c r="BO68" s="1244"/>
      <c r="BP68" s="1244"/>
      <c r="BQ68" s="1244"/>
      <c r="BR68" s="1244"/>
      <c r="BS68" s="1244"/>
      <c r="BT68" s="1244"/>
      <c r="BU68" s="1244"/>
      <c r="BV68" s="1244"/>
      <c r="BW68" s="1244"/>
      <c r="BX68" s="1244"/>
      <c r="BY68" s="1244"/>
      <c r="BZ68" s="1244"/>
      <c r="CA68" s="1244"/>
      <c r="CB68" s="1244"/>
      <c r="CC68" s="1244"/>
      <c r="CD68" s="1244"/>
      <c r="CE68" s="1244"/>
      <c r="CF68" s="1244"/>
      <c r="CG68" s="1244"/>
      <c r="CH68" s="1244"/>
      <c r="CI68" s="1244"/>
      <c r="CJ68" s="1244"/>
      <c r="CK68" s="1244"/>
      <c r="CL68" s="1244"/>
      <c r="CM68" s="1244"/>
      <c r="CN68" s="1244"/>
      <c r="CO68" s="1244"/>
      <c r="CP68" s="1244"/>
      <c r="CQ68" s="1244"/>
      <c r="CR68" s="1244"/>
      <c r="CS68" s="1244"/>
      <c r="CT68" s="1244"/>
      <c r="CU68" s="1244"/>
      <c r="CV68" s="1244"/>
      <c r="CW68" s="1244"/>
      <c r="CX68" s="1244"/>
      <c r="CY68" s="1244"/>
      <c r="CZ68" s="1244"/>
      <c r="DA68" s="1244"/>
      <c r="DB68" s="1244"/>
      <c r="DC68" s="1245"/>
    </row>
    <row r="69" spans="2:107" x14ac:dyDescent="0.15">
      <c r="B69" s="247"/>
      <c r="AN69" s="1246"/>
      <c r="AO69" s="1247"/>
      <c r="AP69" s="1247"/>
      <c r="AQ69" s="1247"/>
      <c r="AR69" s="1247"/>
      <c r="AS69" s="1247"/>
      <c r="AT69" s="1247"/>
      <c r="AU69" s="1247"/>
      <c r="AV69" s="1247"/>
      <c r="AW69" s="1247"/>
      <c r="AX69" s="1247"/>
      <c r="AY69" s="1247"/>
      <c r="AZ69" s="1247"/>
      <c r="BA69" s="1247"/>
      <c r="BB69" s="1247"/>
      <c r="BC69" s="1247"/>
      <c r="BD69" s="1247"/>
      <c r="BE69" s="1247"/>
      <c r="BF69" s="1247"/>
      <c r="BG69" s="1247"/>
      <c r="BH69" s="1247"/>
      <c r="BI69" s="1247"/>
      <c r="BJ69" s="1247"/>
      <c r="BK69" s="1247"/>
      <c r="BL69" s="1247"/>
      <c r="BM69" s="1247"/>
      <c r="BN69" s="1247"/>
      <c r="BO69" s="1247"/>
      <c r="BP69" s="1247"/>
      <c r="BQ69" s="1247"/>
      <c r="BR69" s="1247"/>
      <c r="BS69" s="1247"/>
      <c r="BT69" s="1247"/>
      <c r="BU69" s="1247"/>
      <c r="BV69" s="1247"/>
      <c r="BW69" s="1247"/>
      <c r="BX69" s="1247"/>
      <c r="BY69" s="1247"/>
      <c r="BZ69" s="1247"/>
      <c r="CA69" s="1247"/>
      <c r="CB69" s="1247"/>
      <c r="CC69" s="1247"/>
      <c r="CD69" s="1247"/>
      <c r="CE69" s="1247"/>
      <c r="CF69" s="1247"/>
      <c r="CG69" s="1247"/>
      <c r="CH69" s="1247"/>
      <c r="CI69" s="1247"/>
      <c r="CJ69" s="1247"/>
      <c r="CK69" s="1247"/>
      <c r="CL69" s="1247"/>
      <c r="CM69" s="1247"/>
      <c r="CN69" s="1247"/>
      <c r="CO69" s="1247"/>
      <c r="CP69" s="1247"/>
      <c r="CQ69" s="1247"/>
      <c r="CR69" s="1247"/>
      <c r="CS69" s="1247"/>
      <c r="CT69" s="1247"/>
      <c r="CU69" s="1247"/>
      <c r="CV69" s="1247"/>
      <c r="CW69" s="1247"/>
      <c r="CX69" s="1247"/>
      <c r="CY69" s="1247"/>
      <c r="CZ69" s="1247"/>
      <c r="DA69" s="1247"/>
      <c r="DB69" s="1247"/>
      <c r="DC69" s="1248"/>
    </row>
    <row r="70" spans="2:107" x14ac:dyDescent="0.15">
      <c r="B70" s="247"/>
      <c r="H70" s="371"/>
      <c r="I70" s="371"/>
      <c r="J70" s="372"/>
      <c r="K70" s="372"/>
      <c r="L70" s="373"/>
      <c r="M70" s="372"/>
      <c r="N70" s="373"/>
      <c r="AN70" s="359"/>
      <c r="AO70" s="359"/>
      <c r="AP70" s="359"/>
      <c r="AZ70" s="359"/>
      <c r="BA70" s="359"/>
      <c r="BB70" s="359"/>
      <c r="BL70" s="359"/>
      <c r="BM70" s="359"/>
      <c r="BN70" s="359"/>
      <c r="BX70" s="359"/>
      <c r="BY70" s="359"/>
      <c r="BZ70" s="359"/>
      <c r="CJ70" s="359"/>
      <c r="CK70" s="359"/>
      <c r="CL70" s="359"/>
      <c r="CV70" s="359"/>
      <c r="CW70" s="359"/>
      <c r="CX70" s="359"/>
    </row>
    <row r="71" spans="2:107" x14ac:dyDescent="0.15">
      <c r="B71" s="247"/>
      <c r="G71" s="374"/>
      <c r="I71" s="375"/>
      <c r="J71" s="372"/>
      <c r="K71" s="372"/>
      <c r="L71" s="373"/>
      <c r="M71" s="372"/>
      <c r="N71" s="373"/>
      <c r="AM71" s="374"/>
      <c r="AN71" s="243" t="s">
        <v>575</v>
      </c>
    </row>
    <row r="72" spans="2:107" x14ac:dyDescent="0.15">
      <c r="B72" s="247"/>
      <c r="G72" s="1234"/>
      <c r="H72" s="1234"/>
      <c r="I72" s="1234"/>
      <c r="J72" s="1234"/>
      <c r="K72" s="360"/>
      <c r="L72" s="360"/>
      <c r="M72" s="361"/>
      <c r="N72" s="361"/>
      <c r="AN72" s="1237"/>
      <c r="AO72" s="1238"/>
      <c r="AP72" s="1238"/>
      <c r="AQ72" s="1238"/>
      <c r="AR72" s="1238"/>
      <c r="AS72" s="1238"/>
      <c r="AT72" s="1238"/>
      <c r="AU72" s="1238"/>
      <c r="AV72" s="1238"/>
      <c r="AW72" s="1238"/>
      <c r="AX72" s="1238"/>
      <c r="AY72" s="1238"/>
      <c r="AZ72" s="1238"/>
      <c r="BA72" s="1238"/>
      <c r="BB72" s="1238"/>
      <c r="BC72" s="1238"/>
      <c r="BD72" s="1238"/>
      <c r="BE72" s="1238"/>
      <c r="BF72" s="1238"/>
      <c r="BG72" s="1238"/>
      <c r="BH72" s="1238"/>
      <c r="BI72" s="1238"/>
      <c r="BJ72" s="1238"/>
      <c r="BK72" s="1238"/>
      <c r="BL72" s="1238"/>
      <c r="BM72" s="1238"/>
      <c r="BN72" s="1238"/>
      <c r="BO72" s="1239"/>
      <c r="BP72" s="1233" t="s">
        <v>525</v>
      </c>
      <c r="BQ72" s="1233"/>
      <c r="BR72" s="1233"/>
      <c r="BS72" s="1233"/>
      <c r="BT72" s="1233"/>
      <c r="BU72" s="1233"/>
      <c r="BV72" s="1233"/>
      <c r="BW72" s="1233"/>
      <c r="BX72" s="1233" t="s">
        <v>526</v>
      </c>
      <c r="BY72" s="1233"/>
      <c r="BZ72" s="1233"/>
      <c r="CA72" s="1233"/>
      <c r="CB72" s="1233"/>
      <c r="CC72" s="1233"/>
      <c r="CD72" s="1233"/>
      <c r="CE72" s="1233"/>
      <c r="CF72" s="1233" t="s">
        <v>527</v>
      </c>
      <c r="CG72" s="1233"/>
      <c r="CH72" s="1233"/>
      <c r="CI72" s="1233"/>
      <c r="CJ72" s="1233"/>
      <c r="CK72" s="1233"/>
      <c r="CL72" s="1233"/>
      <c r="CM72" s="1233"/>
      <c r="CN72" s="1233" t="s">
        <v>528</v>
      </c>
      <c r="CO72" s="1233"/>
      <c r="CP72" s="1233"/>
      <c r="CQ72" s="1233"/>
      <c r="CR72" s="1233"/>
      <c r="CS72" s="1233"/>
      <c r="CT72" s="1233"/>
      <c r="CU72" s="1233"/>
      <c r="CV72" s="1233" t="s">
        <v>529</v>
      </c>
      <c r="CW72" s="1233"/>
      <c r="CX72" s="1233"/>
      <c r="CY72" s="1233"/>
      <c r="CZ72" s="1233"/>
      <c r="DA72" s="1233"/>
      <c r="DB72" s="1233"/>
      <c r="DC72" s="1233"/>
    </row>
    <row r="73" spans="2:107" x14ac:dyDescent="0.15">
      <c r="B73" s="247"/>
      <c r="G73" s="1236"/>
      <c r="H73" s="1236"/>
      <c r="I73" s="1236"/>
      <c r="J73" s="1236"/>
      <c r="K73" s="1232"/>
      <c r="L73" s="1232"/>
      <c r="M73" s="1232"/>
      <c r="N73" s="1232"/>
      <c r="AM73" s="359"/>
      <c r="AN73" s="1231" t="s">
        <v>576</v>
      </c>
      <c r="AO73" s="1231"/>
      <c r="AP73" s="1231"/>
      <c r="AQ73" s="1231"/>
      <c r="AR73" s="1231"/>
      <c r="AS73" s="1231"/>
      <c r="AT73" s="1231"/>
      <c r="AU73" s="1231"/>
      <c r="AV73" s="1231"/>
      <c r="AW73" s="1231"/>
      <c r="AX73" s="1231"/>
      <c r="AY73" s="1231"/>
      <c r="AZ73" s="1231"/>
      <c r="BA73" s="1231"/>
      <c r="BB73" s="1231" t="s">
        <v>577</v>
      </c>
      <c r="BC73" s="1231"/>
      <c r="BD73" s="1231"/>
      <c r="BE73" s="1231"/>
      <c r="BF73" s="1231"/>
      <c r="BG73" s="1231"/>
      <c r="BH73" s="1231"/>
      <c r="BI73" s="1231"/>
      <c r="BJ73" s="1231"/>
      <c r="BK73" s="1231"/>
      <c r="BL73" s="1231"/>
      <c r="BM73" s="1231"/>
      <c r="BN73" s="1231"/>
      <c r="BO73" s="1231"/>
      <c r="BP73" s="1228"/>
      <c r="BQ73" s="1228"/>
      <c r="BR73" s="1228"/>
      <c r="BS73" s="1228"/>
      <c r="BT73" s="1228"/>
      <c r="BU73" s="1228"/>
      <c r="BV73" s="1228"/>
      <c r="BW73" s="1228"/>
      <c r="BX73" s="1228"/>
      <c r="BY73" s="1228"/>
      <c r="BZ73" s="1228"/>
      <c r="CA73" s="1228"/>
      <c r="CB73" s="1228"/>
      <c r="CC73" s="1228"/>
      <c r="CD73" s="1228"/>
      <c r="CE73" s="1228"/>
      <c r="CF73" s="1228"/>
      <c r="CG73" s="1228"/>
      <c r="CH73" s="1228"/>
      <c r="CI73" s="1228"/>
      <c r="CJ73" s="1228"/>
      <c r="CK73" s="1228"/>
      <c r="CL73" s="1228"/>
      <c r="CM73" s="1228"/>
      <c r="CN73" s="1228"/>
      <c r="CO73" s="1228"/>
      <c r="CP73" s="1228"/>
      <c r="CQ73" s="1228"/>
      <c r="CR73" s="1228"/>
      <c r="CS73" s="1228"/>
      <c r="CT73" s="1228"/>
      <c r="CU73" s="1228"/>
      <c r="CV73" s="1228"/>
      <c r="CW73" s="1228"/>
      <c r="CX73" s="1228"/>
      <c r="CY73" s="1228"/>
      <c r="CZ73" s="1228"/>
      <c r="DA73" s="1228"/>
      <c r="DB73" s="1228"/>
      <c r="DC73" s="1228"/>
    </row>
    <row r="74" spans="2:107" x14ac:dyDescent="0.15">
      <c r="B74" s="247"/>
      <c r="G74" s="1236"/>
      <c r="H74" s="1236"/>
      <c r="I74" s="1236"/>
      <c r="J74" s="1236"/>
      <c r="K74" s="1232"/>
      <c r="L74" s="1232"/>
      <c r="M74" s="1232"/>
      <c r="N74" s="1232"/>
      <c r="AM74" s="359"/>
      <c r="AN74" s="1231"/>
      <c r="AO74" s="1231"/>
      <c r="AP74" s="1231"/>
      <c r="AQ74" s="1231"/>
      <c r="AR74" s="1231"/>
      <c r="AS74" s="1231"/>
      <c r="AT74" s="1231"/>
      <c r="AU74" s="1231"/>
      <c r="AV74" s="1231"/>
      <c r="AW74" s="1231"/>
      <c r="AX74" s="1231"/>
      <c r="AY74" s="1231"/>
      <c r="AZ74" s="1231"/>
      <c r="BA74" s="1231"/>
      <c r="BB74" s="1231"/>
      <c r="BC74" s="1231"/>
      <c r="BD74" s="1231"/>
      <c r="BE74" s="1231"/>
      <c r="BF74" s="1231"/>
      <c r="BG74" s="1231"/>
      <c r="BH74" s="1231"/>
      <c r="BI74" s="1231"/>
      <c r="BJ74" s="1231"/>
      <c r="BK74" s="1231"/>
      <c r="BL74" s="1231"/>
      <c r="BM74" s="1231"/>
      <c r="BN74" s="1231"/>
      <c r="BO74" s="1231"/>
      <c r="BP74" s="1228"/>
      <c r="BQ74" s="1228"/>
      <c r="BR74" s="1228"/>
      <c r="BS74" s="1228"/>
      <c r="BT74" s="1228"/>
      <c r="BU74" s="1228"/>
      <c r="BV74" s="1228"/>
      <c r="BW74" s="1228"/>
      <c r="BX74" s="1228"/>
      <c r="BY74" s="1228"/>
      <c r="BZ74" s="1228"/>
      <c r="CA74" s="1228"/>
      <c r="CB74" s="1228"/>
      <c r="CC74" s="1228"/>
      <c r="CD74" s="1228"/>
      <c r="CE74" s="1228"/>
      <c r="CF74" s="1228"/>
      <c r="CG74" s="1228"/>
      <c r="CH74" s="1228"/>
      <c r="CI74" s="1228"/>
      <c r="CJ74" s="1228"/>
      <c r="CK74" s="1228"/>
      <c r="CL74" s="1228"/>
      <c r="CM74" s="1228"/>
      <c r="CN74" s="1228"/>
      <c r="CO74" s="1228"/>
      <c r="CP74" s="1228"/>
      <c r="CQ74" s="1228"/>
      <c r="CR74" s="1228"/>
      <c r="CS74" s="1228"/>
      <c r="CT74" s="1228"/>
      <c r="CU74" s="1228"/>
      <c r="CV74" s="1228"/>
      <c r="CW74" s="1228"/>
      <c r="CX74" s="1228"/>
      <c r="CY74" s="1228"/>
      <c r="CZ74" s="1228"/>
      <c r="DA74" s="1228"/>
      <c r="DB74" s="1228"/>
      <c r="DC74" s="1228"/>
    </row>
    <row r="75" spans="2:107" x14ac:dyDescent="0.15">
      <c r="B75" s="247"/>
      <c r="G75" s="1236"/>
      <c r="H75" s="1236"/>
      <c r="I75" s="1234"/>
      <c r="J75" s="1234"/>
      <c r="K75" s="1235"/>
      <c r="L75" s="1235"/>
      <c r="M75" s="1235"/>
      <c r="N75" s="1235"/>
      <c r="AM75" s="359"/>
      <c r="AN75" s="1231"/>
      <c r="AO75" s="1231"/>
      <c r="AP75" s="1231"/>
      <c r="AQ75" s="1231"/>
      <c r="AR75" s="1231"/>
      <c r="AS75" s="1231"/>
      <c r="AT75" s="1231"/>
      <c r="AU75" s="1231"/>
      <c r="AV75" s="1231"/>
      <c r="AW75" s="1231"/>
      <c r="AX75" s="1231"/>
      <c r="AY75" s="1231"/>
      <c r="AZ75" s="1231"/>
      <c r="BA75" s="1231"/>
      <c r="BB75" s="1231" t="s">
        <v>582</v>
      </c>
      <c r="BC75" s="1231"/>
      <c r="BD75" s="1231"/>
      <c r="BE75" s="1231"/>
      <c r="BF75" s="1231"/>
      <c r="BG75" s="1231"/>
      <c r="BH75" s="1231"/>
      <c r="BI75" s="1231"/>
      <c r="BJ75" s="1231"/>
      <c r="BK75" s="1231"/>
      <c r="BL75" s="1231"/>
      <c r="BM75" s="1231"/>
      <c r="BN75" s="1231"/>
      <c r="BO75" s="1231"/>
      <c r="BP75" s="1228">
        <v>7.9</v>
      </c>
      <c r="BQ75" s="1228"/>
      <c r="BR75" s="1228"/>
      <c r="BS75" s="1228"/>
      <c r="BT75" s="1228"/>
      <c r="BU75" s="1228"/>
      <c r="BV75" s="1228"/>
      <c r="BW75" s="1228"/>
      <c r="BX75" s="1228">
        <v>7.8</v>
      </c>
      <c r="BY75" s="1228"/>
      <c r="BZ75" s="1228"/>
      <c r="CA75" s="1228"/>
      <c r="CB75" s="1228"/>
      <c r="CC75" s="1228"/>
      <c r="CD75" s="1228"/>
      <c r="CE75" s="1228"/>
      <c r="CF75" s="1228">
        <v>8.1</v>
      </c>
      <c r="CG75" s="1228"/>
      <c r="CH75" s="1228"/>
      <c r="CI75" s="1228"/>
      <c r="CJ75" s="1228"/>
      <c r="CK75" s="1228"/>
      <c r="CL75" s="1228"/>
      <c r="CM75" s="1228"/>
      <c r="CN75" s="1228">
        <v>7.8</v>
      </c>
      <c r="CO75" s="1228"/>
      <c r="CP75" s="1228"/>
      <c r="CQ75" s="1228"/>
      <c r="CR75" s="1228"/>
      <c r="CS75" s="1228"/>
      <c r="CT75" s="1228"/>
      <c r="CU75" s="1228"/>
      <c r="CV75" s="1228">
        <v>7.7</v>
      </c>
      <c r="CW75" s="1228"/>
      <c r="CX75" s="1228"/>
      <c r="CY75" s="1228"/>
      <c r="CZ75" s="1228"/>
      <c r="DA75" s="1228"/>
      <c r="DB75" s="1228"/>
      <c r="DC75" s="1228"/>
    </row>
    <row r="76" spans="2:107" x14ac:dyDescent="0.15">
      <c r="B76" s="247"/>
      <c r="G76" s="1236"/>
      <c r="H76" s="1236"/>
      <c r="I76" s="1234"/>
      <c r="J76" s="1234"/>
      <c r="K76" s="1235"/>
      <c r="L76" s="1235"/>
      <c r="M76" s="1235"/>
      <c r="N76" s="1235"/>
      <c r="AM76" s="359"/>
      <c r="AN76" s="1231"/>
      <c r="AO76" s="1231"/>
      <c r="AP76" s="1231"/>
      <c r="AQ76" s="1231"/>
      <c r="AR76" s="1231"/>
      <c r="AS76" s="1231"/>
      <c r="AT76" s="1231"/>
      <c r="AU76" s="1231"/>
      <c r="AV76" s="1231"/>
      <c r="AW76" s="1231"/>
      <c r="AX76" s="1231"/>
      <c r="AY76" s="1231"/>
      <c r="AZ76" s="1231"/>
      <c r="BA76" s="1231"/>
      <c r="BB76" s="1231"/>
      <c r="BC76" s="1231"/>
      <c r="BD76" s="1231"/>
      <c r="BE76" s="1231"/>
      <c r="BF76" s="1231"/>
      <c r="BG76" s="1231"/>
      <c r="BH76" s="1231"/>
      <c r="BI76" s="1231"/>
      <c r="BJ76" s="1231"/>
      <c r="BK76" s="1231"/>
      <c r="BL76" s="1231"/>
      <c r="BM76" s="1231"/>
      <c r="BN76" s="1231"/>
      <c r="BO76" s="1231"/>
      <c r="BP76" s="1228"/>
      <c r="BQ76" s="1228"/>
      <c r="BR76" s="1228"/>
      <c r="BS76" s="1228"/>
      <c r="BT76" s="1228"/>
      <c r="BU76" s="1228"/>
      <c r="BV76" s="1228"/>
      <c r="BW76" s="1228"/>
      <c r="BX76" s="1228"/>
      <c r="BY76" s="1228"/>
      <c r="BZ76" s="1228"/>
      <c r="CA76" s="1228"/>
      <c r="CB76" s="1228"/>
      <c r="CC76" s="1228"/>
      <c r="CD76" s="1228"/>
      <c r="CE76" s="1228"/>
      <c r="CF76" s="1228"/>
      <c r="CG76" s="1228"/>
      <c r="CH76" s="1228"/>
      <c r="CI76" s="1228"/>
      <c r="CJ76" s="1228"/>
      <c r="CK76" s="1228"/>
      <c r="CL76" s="1228"/>
      <c r="CM76" s="1228"/>
      <c r="CN76" s="1228"/>
      <c r="CO76" s="1228"/>
      <c r="CP76" s="1228"/>
      <c r="CQ76" s="1228"/>
      <c r="CR76" s="1228"/>
      <c r="CS76" s="1228"/>
      <c r="CT76" s="1228"/>
      <c r="CU76" s="1228"/>
      <c r="CV76" s="1228"/>
      <c r="CW76" s="1228"/>
      <c r="CX76" s="1228"/>
      <c r="CY76" s="1228"/>
      <c r="CZ76" s="1228"/>
      <c r="DA76" s="1228"/>
      <c r="DB76" s="1228"/>
      <c r="DC76" s="1228"/>
    </row>
    <row r="77" spans="2:107" x14ac:dyDescent="0.15">
      <c r="B77" s="247"/>
      <c r="G77" s="1234"/>
      <c r="H77" s="1234"/>
      <c r="I77" s="1234"/>
      <c r="J77" s="1234"/>
      <c r="K77" s="1232"/>
      <c r="L77" s="1232"/>
      <c r="M77" s="1232"/>
      <c r="N77" s="1232"/>
      <c r="AN77" s="1233" t="s">
        <v>579</v>
      </c>
      <c r="AO77" s="1233"/>
      <c r="AP77" s="1233"/>
      <c r="AQ77" s="1233"/>
      <c r="AR77" s="1233"/>
      <c r="AS77" s="1233"/>
      <c r="AT77" s="1233"/>
      <c r="AU77" s="1233"/>
      <c r="AV77" s="1233"/>
      <c r="AW77" s="1233"/>
      <c r="AX77" s="1233"/>
      <c r="AY77" s="1233"/>
      <c r="AZ77" s="1233"/>
      <c r="BA77" s="1233"/>
      <c r="BB77" s="1231" t="s">
        <v>577</v>
      </c>
      <c r="BC77" s="1231"/>
      <c r="BD77" s="1231"/>
      <c r="BE77" s="1231"/>
      <c r="BF77" s="1231"/>
      <c r="BG77" s="1231"/>
      <c r="BH77" s="1231"/>
      <c r="BI77" s="1231"/>
      <c r="BJ77" s="1231"/>
      <c r="BK77" s="1231"/>
      <c r="BL77" s="1231"/>
      <c r="BM77" s="1231"/>
      <c r="BN77" s="1231"/>
      <c r="BO77" s="1231"/>
      <c r="BP77" s="1228">
        <v>0</v>
      </c>
      <c r="BQ77" s="1228"/>
      <c r="BR77" s="1228"/>
      <c r="BS77" s="1228"/>
      <c r="BT77" s="1228"/>
      <c r="BU77" s="1228"/>
      <c r="BV77" s="1228"/>
      <c r="BW77" s="1228"/>
      <c r="BX77" s="1228">
        <v>0</v>
      </c>
      <c r="BY77" s="1228"/>
      <c r="BZ77" s="1228"/>
      <c r="CA77" s="1228"/>
      <c r="CB77" s="1228"/>
      <c r="CC77" s="1228"/>
      <c r="CD77" s="1228"/>
      <c r="CE77" s="1228"/>
      <c r="CF77" s="1228">
        <v>0</v>
      </c>
      <c r="CG77" s="1228"/>
      <c r="CH77" s="1228"/>
      <c r="CI77" s="1228"/>
      <c r="CJ77" s="1228"/>
      <c r="CK77" s="1228"/>
      <c r="CL77" s="1228"/>
      <c r="CM77" s="1228"/>
      <c r="CN77" s="1228">
        <v>0</v>
      </c>
      <c r="CO77" s="1228"/>
      <c r="CP77" s="1228"/>
      <c r="CQ77" s="1228"/>
      <c r="CR77" s="1228"/>
      <c r="CS77" s="1228"/>
      <c r="CT77" s="1228"/>
      <c r="CU77" s="1228"/>
      <c r="CV77" s="1228">
        <v>0</v>
      </c>
      <c r="CW77" s="1228"/>
      <c r="CX77" s="1228"/>
      <c r="CY77" s="1228"/>
      <c r="CZ77" s="1228"/>
      <c r="DA77" s="1228"/>
      <c r="DB77" s="1228"/>
      <c r="DC77" s="1228"/>
    </row>
    <row r="78" spans="2:107" x14ac:dyDescent="0.15">
      <c r="B78" s="247"/>
      <c r="G78" s="1234"/>
      <c r="H78" s="1234"/>
      <c r="I78" s="1234"/>
      <c r="J78" s="1234"/>
      <c r="K78" s="1232"/>
      <c r="L78" s="1232"/>
      <c r="M78" s="1232"/>
      <c r="N78" s="1232"/>
      <c r="AN78" s="1233"/>
      <c r="AO78" s="1233"/>
      <c r="AP78" s="1233"/>
      <c r="AQ78" s="1233"/>
      <c r="AR78" s="1233"/>
      <c r="AS78" s="1233"/>
      <c r="AT78" s="1233"/>
      <c r="AU78" s="1233"/>
      <c r="AV78" s="1233"/>
      <c r="AW78" s="1233"/>
      <c r="AX78" s="1233"/>
      <c r="AY78" s="1233"/>
      <c r="AZ78" s="1233"/>
      <c r="BA78" s="1233"/>
      <c r="BB78" s="1231"/>
      <c r="BC78" s="1231"/>
      <c r="BD78" s="1231"/>
      <c r="BE78" s="1231"/>
      <c r="BF78" s="1231"/>
      <c r="BG78" s="1231"/>
      <c r="BH78" s="1231"/>
      <c r="BI78" s="1231"/>
      <c r="BJ78" s="1231"/>
      <c r="BK78" s="1231"/>
      <c r="BL78" s="1231"/>
      <c r="BM78" s="1231"/>
      <c r="BN78" s="1231"/>
      <c r="BO78" s="1231"/>
      <c r="BP78" s="1228"/>
      <c r="BQ78" s="1228"/>
      <c r="BR78" s="1228"/>
      <c r="BS78" s="1228"/>
      <c r="BT78" s="1228"/>
      <c r="BU78" s="1228"/>
      <c r="BV78" s="1228"/>
      <c r="BW78" s="1228"/>
      <c r="BX78" s="1228"/>
      <c r="BY78" s="1228"/>
      <c r="BZ78" s="1228"/>
      <c r="CA78" s="1228"/>
      <c r="CB78" s="1228"/>
      <c r="CC78" s="1228"/>
      <c r="CD78" s="1228"/>
      <c r="CE78" s="1228"/>
      <c r="CF78" s="1228"/>
      <c r="CG78" s="1228"/>
      <c r="CH78" s="1228"/>
      <c r="CI78" s="1228"/>
      <c r="CJ78" s="1228"/>
      <c r="CK78" s="1228"/>
      <c r="CL78" s="1228"/>
      <c r="CM78" s="1228"/>
      <c r="CN78" s="1228"/>
      <c r="CO78" s="1228"/>
      <c r="CP78" s="1228"/>
      <c r="CQ78" s="1228"/>
      <c r="CR78" s="1228"/>
      <c r="CS78" s="1228"/>
      <c r="CT78" s="1228"/>
      <c r="CU78" s="1228"/>
      <c r="CV78" s="1228"/>
      <c r="CW78" s="1228"/>
      <c r="CX78" s="1228"/>
      <c r="CY78" s="1228"/>
      <c r="CZ78" s="1228"/>
      <c r="DA78" s="1228"/>
      <c r="DB78" s="1228"/>
      <c r="DC78" s="1228"/>
    </row>
    <row r="79" spans="2:107" x14ac:dyDescent="0.15">
      <c r="B79" s="247"/>
      <c r="G79" s="1234"/>
      <c r="H79" s="1234"/>
      <c r="I79" s="1229"/>
      <c r="J79" s="1229"/>
      <c r="K79" s="1230"/>
      <c r="L79" s="1230"/>
      <c r="M79" s="1230"/>
      <c r="N79" s="1230"/>
      <c r="AN79" s="1233"/>
      <c r="AO79" s="1233"/>
      <c r="AP79" s="1233"/>
      <c r="AQ79" s="1233"/>
      <c r="AR79" s="1233"/>
      <c r="AS79" s="1233"/>
      <c r="AT79" s="1233"/>
      <c r="AU79" s="1233"/>
      <c r="AV79" s="1233"/>
      <c r="AW79" s="1233"/>
      <c r="AX79" s="1233"/>
      <c r="AY79" s="1233"/>
      <c r="AZ79" s="1233"/>
      <c r="BA79" s="1233"/>
      <c r="BB79" s="1231" t="s">
        <v>582</v>
      </c>
      <c r="BC79" s="1231"/>
      <c r="BD79" s="1231"/>
      <c r="BE79" s="1231"/>
      <c r="BF79" s="1231"/>
      <c r="BG79" s="1231"/>
      <c r="BH79" s="1231"/>
      <c r="BI79" s="1231"/>
      <c r="BJ79" s="1231"/>
      <c r="BK79" s="1231"/>
      <c r="BL79" s="1231"/>
      <c r="BM79" s="1231"/>
      <c r="BN79" s="1231"/>
      <c r="BO79" s="1231"/>
      <c r="BP79" s="1228">
        <v>8</v>
      </c>
      <c r="BQ79" s="1228"/>
      <c r="BR79" s="1228"/>
      <c r="BS79" s="1228"/>
      <c r="BT79" s="1228"/>
      <c r="BU79" s="1228"/>
      <c r="BV79" s="1228"/>
      <c r="BW79" s="1228"/>
      <c r="BX79" s="1228">
        <v>8</v>
      </c>
      <c r="BY79" s="1228"/>
      <c r="BZ79" s="1228"/>
      <c r="CA79" s="1228"/>
      <c r="CB79" s="1228"/>
      <c r="CC79" s="1228"/>
      <c r="CD79" s="1228"/>
      <c r="CE79" s="1228"/>
      <c r="CF79" s="1228">
        <v>8.3000000000000007</v>
      </c>
      <c r="CG79" s="1228"/>
      <c r="CH79" s="1228"/>
      <c r="CI79" s="1228"/>
      <c r="CJ79" s="1228"/>
      <c r="CK79" s="1228"/>
      <c r="CL79" s="1228"/>
      <c r="CM79" s="1228"/>
      <c r="CN79" s="1228">
        <v>8.4</v>
      </c>
      <c r="CO79" s="1228"/>
      <c r="CP79" s="1228"/>
      <c r="CQ79" s="1228"/>
      <c r="CR79" s="1228"/>
      <c r="CS79" s="1228"/>
      <c r="CT79" s="1228"/>
      <c r="CU79" s="1228"/>
      <c r="CV79" s="1228">
        <v>8.6999999999999993</v>
      </c>
      <c r="CW79" s="1228"/>
      <c r="CX79" s="1228"/>
      <c r="CY79" s="1228"/>
      <c r="CZ79" s="1228"/>
      <c r="DA79" s="1228"/>
      <c r="DB79" s="1228"/>
      <c r="DC79" s="1228"/>
    </row>
    <row r="80" spans="2:107" x14ac:dyDescent="0.15">
      <c r="B80" s="247"/>
      <c r="G80" s="1234"/>
      <c r="H80" s="1234"/>
      <c r="I80" s="1229"/>
      <c r="J80" s="1229"/>
      <c r="K80" s="1230"/>
      <c r="L80" s="1230"/>
      <c r="M80" s="1230"/>
      <c r="N80" s="1230"/>
      <c r="AN80" s="1233"/>
      <c r="AO80" s="1233"/>
      <c r="AP80" s="1233"/>
      <c r="AQ80" s="1233"/>
      <c r="AR80" s="1233"/>
      <c r="AS80" s="1233"/>
      <c r="AT80" s="1233"/>
      <c r="AU80" s="1233"/>
      <c r="AV80" s="1233"/>
      <c r="AW80" s="1233"/>
      <c r="AX80" s="1233"/>
      <c r="AY80" s="1233"/>
      <c r="AZ80" s="1233"/>
      <c r="BA80" s="1233"/>
      <c r="BB80" s="1231"/>
      <c r="BC80" s="1231"/>
      <c r="BD80" s="1231"/>
      <c r="BE80" s="1231"/>
      <c r="BF80" s="1231"/>
      <c r="BG80" s="1231"/>
      <c r="BH80" s="1231"/>
      <c r="BI80" s="1231"/>
      <c r="BJ80" s="1231"/>
      <c r="BK80" s="1231"/>
      <c r="BL80" s="1231"/>
      <c r="BM80" s="1231"/>
      <c r="BN80" s="1231"/>
      <c r="BO80" s="1231"/>
      <c r="BP80" s="1228"/>
      <c r="BQ80" s="1228"/>
      <c r="BR80" s="1228"/>
      <c r="BS80" s="1228"/>
      <c r="BT80" s="1228"/>
      <c r="BU80" s="1228"/>
      <c r="BV80" s="1228"/>
      <c r="BW80" s="1228"/>
      <c r="BX80" s="1228"/>
      <c r="BY80" s="1228"/>
      <c r="BZ80" s="1228"/>
      <c r="CA80" s="1228"/>
      <c r="CB80" s="1228"/>
      <c r="CC80" s="1228"/>
      <c r="CD80" s="1228"/>
      <c r="CE80" s="1228"/>
      <c r="CF80" s="1228"/>
      <c r="CG80" s="1228"/>
      <c r="CH80" s="1228"/>
      <c r="CI80" s="1228"/>
      <c r="CJ80" s="1228"/>
      <c r="CK80" s="1228"/>
      <c r="CL80" s="1228"/>
      <c r="CM80" s="1228"/>
      <c r="CN80" s="1228"/>
      <c r="CO80" s="1228"/>
      <c r="CP80" s="1228"/>
      <c r="CQ80" s="1228"/>
      <c r="CR80" s="1228"/>
      <c r="CS80" s="1228"/>
      <c r="CT80" s="1228"/>
      <c r="CU80" s="1228"/>
      <c r="CV80" s="1228"/>
      <c r="CW80" s="1228"/>
      <c r="CX80" s="1228"/>
      <c r="CY80" s="1228"/>
      <c r="CZ80" s="1228"/>
      <c r="DA80" s="1228"/>
      <c r="DB80" s="1228"/>
      <c r="DC80" s="1228"/>
    </row>
    <row r="81" spans="2:109" x14ac:dyDescent="0.15">
      <c r="B81" s="247"/>
    </row>
    <row r="82" spans="2:109" ht="17.25" x14ac:dyDescent="0.15">
      <c r="B82" s="247"/>
      <c r="K82" s="376"/>
      <c r="L82" s="376"/>
      <c r="M82" s="376"/>
      <c r="N82" s="376"/>
      <c r="AQ82" s="376"/>
      <c r="AR82" s="376"/>
      <c r="AS82" s="376"/>
      <c r="AT82" s="376"/>
      <c r="BC82" s="376"/>
      <c r="BD82" s="376"/>
      <c r="BE82" s="376"/>
      <c r="BF82" s="376"/>
      <c r="BO82" s="376"/>
      <c r="BP82" s="376"/>
      <c r="BQ82" s="376"/>
      <c r="BR82" s="376"/>
      <c r="CA82" s="376"/>
      <c r="CB82" s="376"/>
      <c r="CC82" s="376"/>
      <c r="CD82" s="376"/>
      <c r="CM82" s="376"/>
      <c r="CN82" s="376"/>
      <c r="CO82" s="376"/>
      <c r="CP82" s="376"/>
      <c r="CY82" s="376"/>
      <c r="CZ82" s="376"/>
      <c r="DA82" s="376"/>
      <c r="DB82" s="376"/>
      <c r="DC82" s="376"/>
    </row>
    <row r="83" spans="2:109" x14ac:dyDescent="0.15">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x14ac:dyDescent="0.15">
      <c r="DD84" s="243"/>
      <c r="DE84" s="243"/>
    </row>
    <row r="85" spans="2:109" x14ac:dyDescent="0.15">
      <c r="DD85" s="243"/>
      <c r="DE85" s="243"/>
    </row>
  </sheetData>
  <sheetProtection algorithmName="SHA-512" hashValue="w195umHJsOtahFI1KQpa3bVO/uKMpljjvEAIR1KeMmnn5YZxAT+Tg+k+V+B+TxslorFMUB/EIjB2XIvwoXi0YQ==" saltValue="q/gUPKdjXDNi4fi8cOZvSA=="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1:34"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x14ac:dyDescent="0.15">
      <c r="S2" s="241"/>
      <c r="AH2" s="241"/>
    </row>
    <row r="3" spans="1: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x14ac:dyDescent="0.15"/>
    <row r="5" spans="1:34" x14ac:dyDescent="0.15"/>
    <row r="6" spans="1:34" x14ac:dyDescent="0.15"/>
    <row r="7" spans="1:34" x14ac:dyDescent="0.15"/>
    <row r="8" spans="1:34" x14ac:dyDescent="0.15"/>
    <row r="9" spans="1:34" x14ac:dyDescent="0.15">
      <c r="AH9" s="24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ErG9276hGBt8jia8+UhDqMrpngPeWN2chBHhmrLRNAOr3UDLpw3KOE3fiTkKHLwoEixef/4clGmVoWG/UcvNMw==" saltValue="+cJ7lIyU3i8j6E31zywaK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47" zoomScaleNormal="47" zoomScaleSheetLayoutView="55" workbookViewId="0"/>
  </sheetViews>
  <sheetFormatPr defaultColWidth="0" defaultRowHeight="13.5" customHeight="1" zeroHeight="1" x14ac:dyDescent="0.15"/>
  <cols>
    <col min="1" max="34" width="2.5" style="242" customWidth="1"/>
    <col min="35" max="122" width="2.5" style="241" customWidth="1"/>
    <col min="123" max="16384" width="2.5" style="241" hidden="1"/>
  </cols>
  <sheetData>
    <row r="1" spans="2:34"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c r="S2" s="241"/>
      <c r="AH2" s="241"/>
    </row>
    <row r="3" spans="2:34"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x14ac:dyDescent="0.15"/>
    <row r="5" spans="2:34" x14ac:dyDescent="0.15"/>
    <row r="6" spans="2:34" x14ac:dyDescent="0.15"/>
    <row r="7" spans="2:34" x14ac:dyDescent="0.15"/>
    <row r="8" spans="2:34" x14ac:dyDescent="0.15"/>
    <row r="9" spans="2:34" x14ac:dyDescent="0.15">
      <c r="AH9" s="24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1"/>
    </row>
    <row r="18" spans="12:34" x14ac:dyDescent="0.15"/>
    <row r="19" spans="12:34" x14ac:dyDescent="0.15"/>
    <row r="20" spans="12:34" x14ac:dyDescent="0.15">
      <c r="AH20" s="241"/>
    </row>
    <row r="21" spans="12:34" x14ac:dyDescent="0.15">
      <c r="AH21" s="241"/>
    </row>
    <row r="22" spans="12:34" x14ac:dyDescent="0.15"/>
    <row r="23" spans="12:34" x14ac:dyDescent="0.15"/>
    <row r="24" spans="12:34" x14ac:dyDescent="0.15">
      <c r="Q24" s="241"/>
    </row>
    <row r="25" spans="12:34" x14ac:dyDescent="0.15"/>
    <row r="26" spans="12:34" x14ac:dyDescent="0.15"/>
    <row r="27" spans="12:34" x14ac:dyDescent="0.15"/>
    <row r="28" spans="12:34" x14ac:dyDescent="0.15">
      <c r="O28" s="241"/>
      <c r="T28" s="241"/>
      <c r="AH28" s="241"/>
    </row>
    <row r="29" spans="12:34" x14ac:dyDescent="0.15"/>
    <row r="30" spans="12:34" x14ac:dyDescent="0.15"/>
    <row r="31" spans="12:34" x14ac:dyDescent="0.15">
      <c r="Q31" s="241"/>
    </row>
    <row r="32" spans="12:34" x14ac:dyDescent="0.15">
      <c r="L32" s="241"/>
    </row>
    <row r="33" spans="2:34" x14ac:dyDescent="0.15">
      <c r="C33" s="241"/>
      <c r="E33" s="241"/>
      <c r="G33" s="241"/>
      <c r="I33" s="241"/>
      <c r="X33" s="241"/>
    </row>
    <row r="34" spans="2:34" x14ac:dyDescent="0.15">
      <c r="B34" s="241"/>
      <c r="P34" s="241"/>
      <c r="R34" s="241"/>
      <c r="T34" s="241"/>
    </row>
    <row r="35" spans="2:34" x14ac:dyDescent="0.15">
      <c r="D35" s="241"/>
      <c r="W35" s="241"/>
      <c r="AC35" s="241"/>
      <c r="AD35" s="241"/>
      <c r="AE35" s="241"/>
      <c r="AF35" s="241"/>
      <c r="AG35" s="241"/>
      <c r="AH35" s="241"/>
    </row>
    <row r="36" spans="2:34" x14ac:dyDescent="0.15">
      <c r="H36" s="241"/>
      <c r="J36" s="241"/>
      <c r="K36" s="241"/>
      <c r="M36" s="241"/>
      <c r="Y36" s="241"/>
      <c r="Z36" s="241"/>
      <c r="AA36" s="241"/>
      <c r="AB36" s="241"/>
      <c r="AC36" s="241"/>
      <c r="AD36" s="241"/>
      <c r="AE36" s="241"/>
      <c r="AF36" s="241"/>
      <c r="AG36" s="241"/>
      <c r="AH36" s="241"/>
    </row>
    <row r="37" spans="2:34" x14ac:dyDescent="0.15">
      <c r="AH37" s="241"/>
    </row>
    <row r="38" spans="2:34" x14ac:dyDescent="0.15">
      <c r="AG38" s="241"/>
      <c r="AH38" s="241"/>
    </row>
    <row r="39" spans="2:34" x14ac:dyDescent="0.15"/>
    <row r="40" spans="2:34" x14ac:dyDescent="0.15">
      <c r="X40" s="241"/>
    </row>
    <row r="41" spans="2:34" x14ac:dyDescent="0.15">
      <c r="R41" s="241"/>
    </row>
    <row r="42" spans="2:34" x14ac:dyDescent="0.15">
      <c r="W42" s="241"/>
    </row>
    <row r="43" spans="2:34" x14ac:dyDescent="0.15">
      <c r="Y43" s="241"/>
      <c r="Z43" s="241"/>
      <c r="AA43" s="241"/>
      <c r="AB43" s="241"/>
      <c r="AC43" s="241"/>
      <c r="AD43" s="241"/>
      <c r="AE43" s="241"/>
      <c r="AF43" s="241"/>
      <c r="AG43" s="241"/>
      <c r="AH43" s="241"/>
    </row>
    <row r="44" spans="2:34" x14ac:dyDescent="0.15">
      <c r="AH44" s="241"/>
    </row>
    <row r="45" spans="2:34" x14ac:dyDescent="0.15">
      <c r="X45" s="241"/>
    </row>
    <row r="46" spans="2:34" x14ac:dyDescent="0.15"/>
    <row r="47" spans="2:34" x14ac:dyDescent="0.15"/>
    <row r="48" spans="2:34" x14ac:dyDescent="0.15">
      <c r="W48" s="241"/>
      <c r="Y48" s="241"/>
      <c r="Z48" s="241"/>
      <c r="AA48" s="241"/>
      <c r="AB48" s="241"/>
      <c r="AC48" s="241"/>
      <c r="AD48" s="241"/>
      <c r="AE48" s="241"/>
      <c r="AF48" s="241"/>
      <c r="AG48" s="241"/>
      <c r="AH48" s="241"/>
    </row>
    <row r="49" spans="28:34" x14ac:dyDescent="0.15"/>
    <row r="50" spans="28:34" x14ac:dyDescent="0.15">
      <c r="AE50" s="241"/>
      <c r="AF50" s="241"/>
      <c r="AG50" s="241"/>
      <c r="AH50" s="241"/>
    </row>
    <row r="51" spans="28:34" x14ac:dyDescent="0.15">
      <c r="AC51" s="241"/>
      <c r="AD51" s="241"/>
      <c r="AE51" s="241"/>
      <c r="AF51" s="241"/>
      <c r="AG51" s="241"/>
      <c r="AH51" s="241"/>
    </row>
    <row r="52" spans="28:34" x14ac:dyDescent="0.15"/>
    <row r="53" spans="28:34" x14ac:dyDescent="0.15">
      <c r="AF53" s="241"/>
      <c r="AG53" s="241"/>
      <c r="AH53" s="241"/>
    </row>
    <row r="54" spans="28:34" x14ac:dyDescent="0.15">
      <c r="AH54" s="241"/>
    </row>
    <row r="55" spans="28:34" x14ac:dyDescent="0.15"/>
    <row r="56" spans="28:34" x14ac:dyDescent="0.15">
      <c r="AB56" s="241"/>
      <c r="AC56" s="241"/>
      <c r="AD56" s="241"/>
      <c r="AE56" s="241"/>
      <c r="AF56" s="241"/>
      <c r="AG56" s="241"/>
      <c r="AH56" s="241"/>
    </row>
    <row r="57" spans="28:34" x14ac:dyDescent="0.15">
      <c r="AH57" s="241"/>
    </row>
    <row r="58" spans="28:34" x14ac:dyDescent="0.15">
      <c r="AH58" s="241"/>
    </row>
    <row r="59" spans="28:34" x14ac:dyDescent="0.15">
      <c r="AG59" s="241"/>
      <c r="AH59" s="241"/>
    </row>
    <row r="60" spans="28:34" x14ac:dyDescent="0.15"/>
    <row r="61" spans="28:34" x14ac:dyDescent="0.15"/>
    <row r="62" spans="28:34" x14ac:dyDescent="0.15"/>
    <row r="63" spans="28:34" x14ac:dyDescent="0.15">
      <c r="AH63" s="241"/>
    </row>
    <row r="64" spans="28:34" x14ac:dyDescent="0.15">
      <c r="AG64" s="241"/>
      <c r="AH64" s="241"/>
    </row>
    <row r="65" spans="28:34" x14ac:dyDescent="0.15"/>
    <row r="66" spans="28:34" x14ac:dyDescent="0.15"/>
    <row r="67" spans="28:34" x14ac:dyDescent="0.15"/>
    <row r="68" spans="28:34" x14ac:dyDescent="0.15">
      <c r="AB68" s="241"/>
      <c r="AC68" s="241"/>
      <c r="AD68" s="241"/>
      <c r="AE68" s="241"/>
      <c r="AF68" s="241"/>
      <c r="AG68" s="241"/>
      <c r="AH68" s="241"/>
    </row>
    <row r="69" spans="28:34" x14ac:dyDescent="0.15">
      <c r="AF69" s="241"/>
      <c r="AG69" s="241"/>
      <c r="AH69" s="241"/>
    </row>
    <row r="70" spans="28:34" x14ac:dyDescent="0.15"/>
    <row r="71" spans="28:34" x14ac:dyDescent="0.15"/>
    <row r="72" spans="28:34" x14ac:dyDescent="0.15"/>
    <row r="73" spans="28:34" x14ac:dyDescent="0.15"/>
    <row r="74" spans="28:34" x14ac:dyDescent="0.15"/>
    <row r="75" spans="28:34" x14ac:dyDescent="0.15">
      <c r="AH75" s="241"/>
    </row>
    <row r="76" spans="28:34" x14ac:dyDescent="0.15">
      <c r="AF76" s="241"/>
      <c r="AG76" s="241"/>
      <c r="AH76" s="241"/>
    </row>
    <row r="77" spans="28:34" x14ac:dyDescent="0.15">
      <c r="AG77" s="241"/>
      <c r="AH77" s="241"/>
    </row>
    <row r="78" spans="28:34" x14ac:dyDescent="0.15"/>
    <row r="79" spans="28:34" x14ac:dyDescent="0.15"/>
    <row r="80" spans="28:34" x14ac:dyDescent="0.15"/>
    <row r="81" spans="25:34" x14ac:dyDescent="0.15"/>
    <row r="82" spans="25:34" x14ac:dyDescent="0.15">
      <c r="Y82" s="241"/>
    </row>
    <row r="83" spans="25:34" x14ac:dyDescent="0.15">
      <c r="Y83" s="241"/>
      <c r="Z83" s="241"/>
      <c r="AA83" s="241"/>
      <c r="AB83" s="241"/>
      <c r="AC83" s="241"/>
      <c r="AD83" s="241"/>
      <c r="AE83" s="241"/>
      <c r="AF83" s="241"/>
      <c r="AG83" s="241"/>
      <c r="AH83" s="241"/>
    </row>
    <row r="84" spans="25:34" x14ac:dyDescent="0.15"/>
    <row r="85" spans="25:34" x14ac:dyDescent="0.15"/>
    <row r="86" spans="25:34" x14ac:dyDescent="0.15"/>
    <row r="87" spans="25:34" x14ac:dyDescent="0.15"/>
    <row r="88" spans="25:34" x14ac:dyDescent="0.15">
      <c r="AH88" s="24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1"/>
      <c r="AG94" s="241"/>
      <c r="AH94" s="241"/>
    </row>
    <row r="95" spans="25:34" ht="13.5" customHeight="1" x14ac:dyDescent="0.15">
      <c r="AH95" s="24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1"/>
    </row>
    <row r="102" spans="33:34" ht="13.5" customHeight="1" x14ac:dyDescent="0.15"/>
    <row r="103" spans="33:34" ht="13.5" customHeight="1" x14ac:dyDescent="0.15"/>
    <row r="104" spans="33:34" ht="13.5" customHeight="1" x14ac:dyDescent="0.15">
      <c r="AG104" s="241"/>
      <c r="AH104" s="24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1"/>
    </row>
    <row r="117" spans="34:122" ht="13.5" customHeight="1" x14ac:dyDescent="0.15"/>
    <row r="118" spans="34:122" ht="13.5" customHeight="1" x14ac:dyDescent="0.15"/>
    <row r="119" spans="34:122" ht="13.5" customHeight="1" x14ac:dyDescent="0.15"/>
    <row r="120" spans="34:122" ht="13.5" customHeight="1" x14ac:dyDescent="0.15">
      <c r="AH120" s="241"/>
    </row>
    <row r="121" spans="34:122" ht="13.5" customHeight="1" x14ac:dyDescent="0.15">
      <c r="AH121" s="241"/>
    </row>
    <row r="122" spans="34:122" ht="13.5" customHeight="1" x14ac:dyDescent="0.15"/>
    <row r="123" spans="34:122" ht="13.5" customHeight="1" x14ac:dyDescent="0.15"/>
    <row r="124" spans="34:122" ht="13.5" customHeight="1" x14ac:dyDescent="0.15"/>
    <row r="125" spans="34:122" ht="13.5" customHeight="1" x14ac:dyDescent="0.15">
      <c r="DR125" s="241" t="s">
        <v>475</v>
      </c>
    </row>
  </sheetData>
  <sheetProtection algorithmName="SHA-512" hashValue="J75l2ZEAg/TM2BSozwHqFheVTbn7pPIPv8rEwoco/k8dVQtrfr5KkRmhBre6x4GMB8x8ox6DpxkAXpnIfS3fPQ==" saltValue="7TBPPF6OzMt1wkF2odWxb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524</v>
      </c>
      <c r="G2" s="137"/>
      <c r="H2" s="138"/>
    </row>
    <row r="3" spans="1:8" x14ac:dyDescent="0.15">
      <c r="A3" s="134" t="s">
        <v>517</v>
      </c>
      <c r="B3" s="139"/>
      <c r="C3" s="140"/>
      <c r="D3" s="141">
        <v>54440</v>
      </c>
      <c r="E3" s="142"/>
      <c r="F3" s="143">
        <v>126525</v>
      </c>
      <c r="G3" s="144"/>
      <c r="H3" s="145"/>
    </row>
    <row r="4" spans="1:8" x14ac:dyDescent="0.15">
      <c r="A4" s="146"/>
      <c r="B4" s="147"/>
      <c r="C4" s="148"/>
      <c r="D4" s="149">
        <v>36493</v>
      </c>
      <c r="E4" s="150"/>
      <c r="F4" s="151">
        <v>67052</v>
      </c>
      <c r="G4" s="152"/>
      <c r="H4" s="153"/>
    </row>
    <row r="5" spans="1:8" x14ac:dyDescent="0.15">
      <c r="A5" s="134" t="s">
        <v>519</v>
      </c>
      <c r="B5" s="139"/>
      <c r="C5" s="140"/>
      <c r="D5" s="141">
        <v>89410</v>
      </c>
      <c r="E5" s="142"/>
      <c r="F5" s="143">
        <v>122054</v>
      </c>
      <c r="G5" s="144"/>
      <c r="H5" s="145"/>
    </row>
    <row r="6" spans="1:8" x14ac:dyDescent="0.15">
      <c r="A6" s="146"/>
      <c r="B6" s="147"/>
      <c r="C6" s="148"/>
      <c r="D6" s="149">
        <v>79548</v>
      </c>
      <c r="E6" s="150"/>
      <c r="F6" s="151">
        <v>68298</v>
      </c>
      <c r="G6" s="152"/>
      <c r="H6" s="153"/>
    </row>
    <row r="7" spans="1:8" x14ac:dyDescent="0.15">
      <c r="A7" s="134" t="s">
        <v>520</v>
      </c>
      <c r="B7" s="139"/>
      <c r="C7" s="140"/>
      <c r="D7" s="141">
        <v>87639</v>
      </c>
      <c r="E7" s="142"/>
      <c r="F7" s="143">
        <v>111644</v>
      </c>
      <c r="G7" s="144"/>
      <c r="H7" s="145"/>
    </row>
    <row r="8" spans="1:8" x14ac:dyDescent="0.15">
      <c r="A8" s="146"/>
      <c r="B8" s="147"/>
      <c r="C8" s="148"/>
      <c r="D8" s="149">
        <v>68023</v>
      </c>
      <c r="E8" s="150"/>
      <c r="F8" s="151">
        <v>66606</v>
      </c>
      <c r="G8" s="152"/>
      <c r="H8" s="153"/>
    </row>
    <row r="9" spans="1:8" x14ac:dyDescent="0.15">
      <c r="A9" s="134" t="s">
        <v>521</v>
      </c>
      <c r="B9" s="139"/>
      <c r="C9" s="140"/>
      <c r="D9" s="141">
        <v>132526</v>
      </c>
      <c r="E9" s="142"/>
      <c r="F9" s="143">
        <v>127917</v>
      </c>
      <c r="G9" s="144"/>
      <c r="H9" s="145"/>
    </row>
    <row r="10" spans="1:8" x14ac:dyDescent="0.15">
      <c r="A10" s="146"/>
      <c r="B10" s="147"/>
      <c r="C10" s="148"/>
      <c r="D10" s="149">
        <v>120411</v>
      </c>
      <c r="E10" s="150"/>
      <c r="F10" s="151">
        <v>69746</v>
      </c>
      <c r="G10" s="152"/>
      <c r="H10" s="153"/>
    </row>
    <row r="11" spans="1:8" x14ac:dyDescent="0.15">
      <c r="A11" s="134" t="s">
        <v>522</v>
      </c>
      <c r="B11" s="139"/>
      <c r="C11" s="140"/>
      <c r="D11" s="141">
        <v>139840</v>
      </c>
      <c r="E11" s="142"/>
      <c r="F11" s="143">
        <v>135931</v>
      </c>
      <c r="G11" s="144"/>
      <c r="H11" s="145"/>
    </row>
    <row r="12" spans="1:8" x14ac:dyDescent="0.15">
      <c r="A12" s="146"/>
      <c r="B12" s="147"/>
      <c r="C12" s="154"/>
      <c r="D12" s="149">
        <v>126218</v>
      </c>
      <c r="E12" s="150"/>
      <c r="F12" s="151">
        <v>75320</v>
      </c>
      <c r="G12" s="152"/>
      <c r="H12" s="153"/>
    </row>
    <row r="13" spans="1:8" x14ac:dyDescent="0.15">
      <c r="A13" s="134"/>
      <c r="B13" s="139"/>
      <c r="C13" s="140"/>
      <c r="D13" s="141">
        <v>100771</v>
      </c>
      <c r="E13" s="142"/>
      <c r="F13" s="143">
        <v>124814</v>
      </c>
      <c r="G13" s="155"/>
      <c r="H13" s="145"/>
    </row>
    <row r="14" spans="1:8" x14ac:dyDescent="0.15">
      <c r="A14" s="146"/>
      <c r="B14" s="147"/>
      <c r="C14" s="148"/>
      <c r="D14" s="149">
        <v>86139</v>
      </c>
      <c r="E14" s="150"/>
      <c r="F14" s="151">
        <v>69404</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16.690000000000001</v>
      </c>
      <c r="C19" s="156">
        <f>ROUND(VALUE(SUBSTITUTE(実質収支比率等に係る経年分析!G$48,"▲","-")),2)</f>
        <v>18.059999999999999</v>
      </c>
      <c r="D19" s="156">
        <f>ROUND(VALUE(SUBSTITUTE(実質収支比率等に係る経年分析!H$48,"▲","-")),2)</f>
        <v>21.11</v>
      </c>
      <c r="E19" s="156">
        <f>ROUND(VALUE(SUBSTITUTE(実質収支比率等に係る経年分析!I$48,"▲","-")),2)</f>
        <v>22.27</v>
      </c>
      <c r="F19" s="156">
        <f>ROUND(VALUE(SUBSTITUTE(実質収支比率等に係る経年分析!J$48,"▲","-")),2)</f>
        <v>16.09</v>
      </c>
    </row>
    <row r="20" spans="1:11" x14ac:dyDescent="0.15">
      <c r="A20" s="156" t="s">
        <v>53</v>
      </c>
      <c r="B20" s="156">
        <f>ROUND(VALUE(SUBSTITUTE(実質収支比率等に係る経年分析!F$47,"▲","-")),2)</f>
        <v>42.23</v>
      </c>
      <c r="C20" s="156">
        <f>ROUND(VALUE(SUBSTITUTE(実質収支比率等に係る経年分析!G$47,"▲","-")),2)</f>
        <v>39.54</v>
      </c>
      <c r="D20" s="156">
        <f>ROUND(VALUE(SUBSTITUTE(実質収支比率等に係る経年分析!H$47,"▲","-")),2)</f>
        <v>40.270000000000003</v>
      </c>
      <c r="E20" s="156">
        <f>ROUND(VALUE(SUBSTITUTE(実質収支比率等に係る経年分析!I$47,"▲","-")),2)</f>
        <v>40.18</v>
      </c>
      <c r="F20" s="156">
        <f>ROUND(VALUE(SUBSTITUTE(実質収支比率等に係る経年分析!J$47,"▲","-")),2)</f>
        <v>38.72</v>
      </c>
    </row>
    <row r="21" spans="1:11" x14ac:dyDescent="0.15">
      <c r="A21" s="156" t="s">
        <v>54</v>
      </c>
      <c r="B21" s="156">
        <f>IF(ISNUMBER(VALUE(SUBSTITUTE(実質収支比率等に係る経年分析!F$49,"▲","-"))),ROUND(VALUE(SUBSTITUTE(実質収支比率等に係る経年分析!F$49,"▲","-")),2),NA())</f>
        <v>-2.57</v>
      </c>
      <c r="C21" s="156">
        <f>IF(ISNUMBER(VALUE(SUBSTITUTE(実質収支比率等に係る経年分析!G$49,"▲","-"))),ROUND(VALUE(SUBSTITUTE(実質収支比率等に係る経年分析!G$49,"▲","-")),2),NA())</f>
        <v>2.5</v>
      </c>
      <c r="D21" s="156">
        <f>IF(ISNUMBER(VALUE(SUBSTITUTE(実質収支比率等に係る経年分析!H$49,"▲","-"))),ROUND(VALUE(SUBSTITUTE(実質収支比率等に係る経年分析!H$49,"▲","-")),2),NA())</f>
        <v>2.8</v>
      </c>
      <c r="E21" s="156">
        <f>IF(ISNUMBER(VALUE(SUBSTITUTE(実質収支比率等に係る経年分析!I$49,"▲","-"))),ROUND(VALUE(SUBSTITUTE(実質収支比率等に係る経年分析!I$49,"▲","-")),2),NA())</f>
        <v>3.65</v>
      </c>
      <c r="F21" s="156">
        <f>IF(ISNUMBER(VALUE(SUBSTITUTE(実質収支比率等に係る経年分析!J$49,"▲","-"))),ROUND(VALUE(SUBSTITUTE(実質収支比率等に係る経年分析!J$49,"▲","-")),2),NA())</f>
        <v>-5.18</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1.1499999999999999</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v>
      </c>
      <c r="F27" s="157" t="e">
        <f>IF(ROUND(VALUE(SUBSTITUTE(連結実質赤字比率に係る赤字・黒字の構成分析!H$43,"▲", "-")), 2) &lt; 0, ABS(ROUND(VALUE(SUBSTITUTE(連結実質赤字比率に係る赤字・黒字の構成分析!H$43,"▲", "-")), 2)), NA())</f>
        <v>#VALUE!</v>
      </c>
      <c r="G27" s="157" t="e">
        <f>IF(ROUND(VALUE(SUBSTITUTE(連結実質赤字比率に係る赤字・黒字の構成分析!H$43,"▲", "-")), 2) &gt;= 0, ABS(ROUND(VALUE(SUBSTITUTE(連結実質赤字比率に係る赤字・黒字の構成分析!H$43,"▲", "-")), 2)), NA())</f>
        <v>#VALUE!</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f>IF(ROUND(VALUE(SUBSTITUTE(連結実質赤字比率に係る赤字・黒字の構成分析!F$42,"▲", "-")), 2) &lt; 0, ABS(ROUND(VALUE(SUBSTITUTE(連結実質赤字比率に係る赤字・黒字の構成分析!F$42,"▲", "-")), 2)), NA())</f>
        <v>0.09</v>
      </c>
      <c r="C28" s="157" t="e">
        <f>IF(ROUND(VALUE(SUBSTITUTE(連結実質赤字比率に係る赤字・黒字の構成分析!F$42,"▲", "-")), 2) &gt;= 0, ABS(ROUND(VALUE(SUBSTITUTE(連結実質赤字比率に係る赤字・黒字の構成分析!F$42,"▲", "-")), 2)), NA())</f>
        <v>#N/A</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str">
        <f>IF(連結実質赤字比率に係る赤字・黒字の構成分析!C$41="",NA(),連結実質赤字比率に係る赤字・黒字の構成分析!C$41)</f>
        <v>立科町後期高齢者医療特別会計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0.01</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0.01</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v>
      </c>
    </row>
    <row r="30" spans="1:11" x14ac:dyDescent="0.15">
      <c r="A30" s="157" t="str">
        <f>IF(連結実質赤字比率に係る赤字・黒字の構成分析!C$40="",NA(),連結実質赤字比率に係る赤字・黒字の構成分析!C$40)</f>
        <v>立科町索道事業特別会計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1.77</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0.71</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0.57999999999999996</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0.05</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0.01</v>
      </c>
    </row>
    <row r="31" spans="1:11" x14ac:dyDescent="0.15">
      <c r="A31" s="157" t="str">
        <f>IF(連結実質赤字比率に係る赤字・黒字の構成分析!C$39="",NA(),連結実質赤字比率に係る赤字・黒字の構成分析!C$39)</f>
        <v>立科町白樺高原下水道事業特別会計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0.08</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0.25</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0.37</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0.27</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0.14000000000000001</v>
      </c>
    </row>
    <row r="32" spans="1:11" x14ac:dyDescent="0.15">
      <c r="A32" s="157" t="str">
        <f>IF(連結実質赤字比率に係る赤字・黒字の構成分析!C$38="",NA(),連結実質赤字比率に係る赤字・黒字の構成分析!C$38)</f>
        <v>立科町国民健康保険特別会計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0.19</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0.56000000000000005</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0.47</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0.67</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0.51</v>
      </c>
    </row>
    <row r="33" spans="1:16" x14ac:dyDescent="0.15">
      <c r="A33" s="157" t="str">
        <f>IF(連結実質赤字比率に係る赤字・黒字の構成分析!C$37="",NA(),連結実質赤字比率に係る赤字・黒字の構成分析!C$37)</f>
        <v>立科町介護保険特別会計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0.48</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1.63</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1.87</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2.78</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1.9</v>
      </c>
    </row>
    <row r="34" spans="1:16" x14ac:dyDescent="0.15">
      <c r="A34" s="157" t="str">
        <f>IF(連結実質赤字比率に係る赤字・黒字の構成分析!C$36="",NA(),連結実質赤字比率に係る赤字・黒字の構成分析!C$36)</f>
        <v>立科町下水道事業会計</v>
      </c>
      <c r="B34" s="157" t="e">
        <f>IF(ROUND(VALUE(SUBSTITUTE(連結実質赤字比率に係る赤字・黒字の構成分析!F$36,"▲", "-")), 2) &lt; 0, ABS(ROUND(VALUE(SUBSTITUTE(連結実質赤字比率に係る赤字・黒字の構成分析!F$36,"▲", "-")), 2)), NA())</f>
        <v>#VALUE!</v>
      </c>
      <c r="C34" s="157" t="e">
        <f>IF(ROUND(VALUE(SUBSTITUTE(連結実質赤字比率に係る赤字・黒字の構成分析!F$36,"▲", "-")), 2) &gt;= 0, ABS(ROUND(VALUE(SUBSTITUTE(連結実質赤字比率に係る赤字・黒字の構成分析!F$36,"▲", "-")), 2)), NA())</f>
        <v>#VALUE!</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3.11</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4.4000000000000004</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3.84</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4.2699999999999996</v>
      </c>
    </row>
    <row r="35" spans="1:16" x14ac:dyDescent="0.15">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16.68</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17.079999999999998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20.14</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21.93</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15.93</v>
      </c>
    </row>
    <row r="36" spans="1:16" x14ac:dyDescent="0.15">
      <c r="A36" s="157" t="str">
        <f>IF(連結実質赤字比率に係る赤字・黒字の構成分析!C$34="",NA(),連結実質赤字比率に係る赤字・黒字の構成分析!C$34)</f>
        <v>立科町水道事業会計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24.95</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24.46</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25.86</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26.12</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26.97</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433</v>
      </c>
      <c r="E42" s="158"/>
      <c r="F42" s="158"/>
      <c r="G42" s="158">
        <f>'実質公債費比率（分子）の構造'!L$52</f>
        <v>443</v>
      </c>
      <c r="H42" s="158"/>
      <c r="I42" s="158"/>
      <c r="J42" s="158">
        <f>'実質公債費比率（分子）の構造'!M$52</f>
        <v>425</v>
      </c>
      <c r="K42" s="158"/>
      <c r="L42" s="158"/>
      <c r="M42" s="158">
        <f>'実質公債費比率（分子）の構造'!N$52</f>
        <v>419</v>
      </c>
      <c r="N42" s="158"/>
      <c r="O42" s="158"/>
      <c r="P42" s="158">
        <f>'実質公債費比率（分子）の構造'!O$52</f>
        <v>427</v>
      </c>
    </row>
    <row r="43" spans="1:16" x14ac:dyDescent="0.15">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15">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86</v>
      </c>
      <c r="C45" s="158"/>
      <c r="D45" s="158"/>
      <c r="E45" s="158">
        <f>'実質公債費比率（分子）の構造'!L$49</f>
        <v>72</v>
      </c>
      <c r="F45" s="158"/>
      <c r="G45" s="158"/>
      <c r="H45" s="158">
        <f>'実質公債費比率（分子）の構造'!M$49</f>
        <v>71</v>
      </c>
      <c r="I45" s="158"/>
      <c r="J45" s="158"/>
      <c r="K45" s="158">
        <f>'実質公債費比率（分子）の構造'!N$49</f>
        <v>76</v>
      </c>
      <c r="L45" s="158"/>
      <c r="M45" s="158"/>
      <c r="N45" s="158">
        <f>'実質公債費比率（分子）の構造'!O$49</f>
        <v>64</v>
      </c>
      <c r="O45" s="158"/>
      <c r="P45" s="158"/>
    </row>
    <row r="46" spans="1:16" x14ac:dyDescent="0.15">
      <c r="A46" s="158" t="s">
        <v>64</v>
      </c>
      <c r="B46" s="158">
        <f>'実質公債費比率（分子）の構造'!K$48</f>
        <v>265</v>
      </c>
      <c r="C46" s="158"/>
      <c r="D46" s="158"/>
      <c r="E46" s="158">
        <f>'実質公債費比率（分子）の構造'!L$48</f>
        <v>237</v>
      </c>
      <c r="F46" s="158"/>
      <c r="G46" s="158"/>
      <c r="H46" s="158">
        <f>'実質公債費比率（分子）の構造'!M$48</f>
        <v>241</v>
      </c>
      <c r="I46" s="158"/>
      <c r="J46" s="158"/>
      <c r="K46" s="158">
        <f>'実質公債費比率（分子）の構造'!N$48</f>
        <v>207</v>
      </c>
      <c r="L46" s="158"/>
      <c r="M46" s="158"/>
      <c r="N46" s="158">
        <f>'実質公債費比率（分子）の構造'!O$48</f>
        <v>185</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302</v>
      </c>
      <c r="C49" s="158"/>
      <c r="D49" s="158"/>
      <c r="E49" s="158">
        <f>'実質公債費比率（分子）の構造'!L$45</f>
        <v>323</v>
      </c>
      <c r="F49" s="158"/>
      <c r="G49" s="158"/>
      <c r="H49" s="158">
        <f>'実質公債費比率（分子）の構造'!M$45</f>
        <v>339</v>
      </c>
      <c r="I49" s="158"/>
      <c r="J49" s="158"/>
      <c r="K49" s="158">
        <f>'実質公債費比率（分子）の構造'!N$45</f>
        <v>349</v>
      </c>
      <c r="L49" s="158"/>
      <c r="M49" s="158"/>
      <c r="N49" s="158">
        <f>'実質公債費比率（分子）の構造'!O$45</f>
        <v>360</v>
      </c>
      <c r="O49" s="158"/>
      <c r="P49" s="158"/>
    </row>
    <row r="50" spans="1:16" x14ac:dyDescent="0.15">
      <c r="A50" s="158" t="s">
        <v>67</v>
      </c>
      <c r="B50" s="158" t="e">
        <f>NA()</f>
        <v>#N/A</v>
      </c>
      <c r="C50" s="158">
        <f>IF(ISNUMBER('実質公債費比率（分子）の構造'!K$53),'実質公債費比率（分子）の構造'!K$53,NA())</f>
        <v>220</v>
      </c>
      <c r="D50" s="158" t="e">
        <f>NA()</f>
        <v>#N/A</v>
      </c>
      <c r="E50" s="158" t="e">
        <f>NA()</f>
        <v>#N/A</v>
      </c>
      <c r="F50" s="158">
        <f>IF(ISNUMBER('実質公債費比率（分子）の構造'!L$53),'実質公債費比率（分子）の構造'!L$53,NA())</f>
        <v>189</v>
      </c>
      <c r="G50" s="158" t="e">
        <f>NA()</f>
        <v>#N/A</v>
      </c>
      <c r="H50" s="158" t="e">
        <f>NA()</f>
        <v>#N/A</v>
      </c>
      <c r="I50" s="158">
        <f>IF(ISNUMBER('実質公債費比率（分子）の構造'!M$53),'実質公債費比率（分子）の構造'!M$53,NA())</f>
        <v>226</v>
      </c>
      <c r="J50" s="158" t="e">
        <f>NA()</f>
        <v>#N/A</v>
      </c>
      <c r="K50" s="158" t="e">
        <f>NA()</f>
        <v>#N/A</v>
      </c>
      <c r="L50" s="158">
        <f>IF(ISNUMBER('実質公債費比率（分子）の構造'!N$53),'実質公債費比率（分子）の構造'!N$53,NA())</f>
        <v>213</v>
      </c>
      <c r="M50" s="158" t="e">
        <f>NA()</f>
        <v>#N/A</v>
      </c>
      <c r="N50" s="158" t="e">
        <f>NA()</f>
        <v>#N/A</v>
      </c>
      <c r="O50" s="158">
        <f>IF(ISNUMBER('実質公債費比率（分子）の構造'!O$53),'実質公債費比率（分子）の構造'!O$53,NA())</f>
        <v>182</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3688</v>
      </c>
      <c r="E56" s="157"/>
      <c r="F56" s="157"/>
      <c r="G56" s="157">
        <f>'将来負担比率（分子）の構造'!J$52</f>
        <v>2594</v>
      </c>
      <c r="H56" s="157"/>
      <c r="I56" s="157"/>
      <c r="J56" s="157">
        <f>'将来負担比率（分子）の構造'!K$52</f>
        <v>3567</v>
      </c>
      <c r="K56" s="157"/>
      <c r="L56" s="157"/>
      <c r="M56" s="157">
        <f>'将来負担比率（分子）の構造'!L$52</f>
        <v>3789</v>
      </c>
      <c r="N56" s="157"/>
      <c r="O56" s="157"/>
      <c r="P56" s="157">
        <f>'将来負担比率（分子）の構造'!M$52</f>
        <v>3950</v>
      </c>
    </row>
    <row r="57" spans="1:16" x14ac:dyDescent="0.15">
      <c r="A57" s="157" t="s">
        <v>42</v>
      </c>
      <c r="B57" s="157"/>
      <c r="C57" s="157"/>
      <c r="D57" s="157">
        <f>'将来負担比率（分子）の構造'!I$51</f>
        <v>1</v>
      </c>
      <c r="E57" s="157"/>
      <c r="F57" s="157"/>
      <c r="G57" s="157" t="str">
        <f>'将来負担比率（分子）の構造'!J$51</f>
        <v>-</v>
      </c>
      <c r="H57" s="157"/>
      <c r="I57" s="157"/>
      <c r="J57" s="157">
        <f>'将来負担比率（分子）の構造'!K$51</f>
        <v>69</v>
      </c>
      <c r="K57" s="157"/>
      <c r="L57" s="157"/>
      <c r="M57" s="157">
        <f>'将来負担比率（分子）の構造'!L$51</f>
        <v>47</v>
      </c>
      <c r="N57" s="157"/>
      <c r="O57" s="157"/>
      <c r="P57" s="157">
        <f>'将来負担比率（分子）の構造'!M$51</f>
        <v>26</v>
      </c>
    </row>
    <row r="58" spans="1:16" x14ac:dyDescent="0.15">
      <c r="A58" s="157" t="s">
        <v>41</v>
      </c>
      <c r="B58" s="157"/>
      <c r="C58" s="157"/>
      <c r="D58" s="157">
        <f>'将来負担比率（分子）の構造'!I$50</f>
        <v>4679</v>
      </c>
      <c r="E58" s="157"/>
      <c r="F58" s="157"/>
      <c r="G58" s="157">
        <f>'将来負担比率（分子）の構造'!J$50</f>
        <v>4836</v>
      </c>
      <c r="H58" s="157"/>
      <c r="I58" s="157"/>
      <c r="J58" s="157">
        <f>'将来負担比率（分子）の構造'!K$50</f>
        <v>5162</v>
      </c>
      <c r="K58" s="157"/>
      <c r="L58" s="157"/>
      <c r="M58" s="157">
        <f>'将来負担比率（分子）の構造'!L$50</f>
        <v>5036</v>
      </c>
      <c r="N58" s="157"/>
      <c r="O58" s="157"/>
      <c r="P58" s="157">
        <f>'将来負担比率（分子）の構造'!M$50</f>
        <v>5233</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f>'将来負担比率（分子）の構造'!I$46</f>
        <v>161</v>
      </c>
      <c r="C61" s="157"/>
      <c r="D61" s="157"/>
      <c r="E61" s="157">
        <f>'将来負担比率（分子）の構造'!J$46</f>
        <v>156</v>
      </c>
      <c r="F61" s="157"/>
      <c r="G61" s="157"/>
      <c r="H61" s="157">
        <f>'将来負担比率（分子）の構造'!K$46</f>
        <v>449</v>
      </c>
      <c r="I61" s="157"/>
      <c r="J61" s="157"/>
      <c r="K61" s="157">
        <f>'将来負担比率（分子）の構造'!L$46</f>
        <v>144</v>
      </c>
      <c r="L61" s="157"/>
      <c r="M61" s="157"/>
      <c r="N61" s="157">
        <f>'将来負担比率（分子）の構造'!M$46</f>
        <v>138</v>
      </c>
      <c r="O61" s="157"/>
      <c r="P61" s="157"/>
    </row>
    <row r="62" spans="1:16" x14ac:dyDescent="0.15">
      <c r="A62" s="157" t="s">
        <v>35</v>
      </c>
      <c r="B62" s="157">
        <f>'将来負担比率（分子）の構造'!I$45</f>
        <v>1075</v>
      </c>
      <c r="C62" s="157"/>
      <c r="D62" s="157"/>
      <c r="E62" s="157">
        <f>'将来負担比率（分子）の構造'!J$45</f>
        <v>1052</v>
      </c>
      <c r="F62" s="157"/>
      <c r="G62" s="157"/>
      <c r="H62" s="157">
        <f>'将来負担比率（分子）の構造'!K$45</f>
        <v>1006</v>
      </c>
      <c r="I62" s="157"/>
      <c r="J62" s="157"/>
      <c r="K62" s="157">
        <f>'将来負担比率（分子）の構造'!L$45</f>
        <v>958</v>
      </c>
      <c r="L62" s="157"/>
      <c r="M62" s="157"/>
      <c r="N62" s="157">
        <f>'将来負担比率（分子）の構造'!M$45</f>
        <v>968</v>
      </c>
      <c r="O62" s="157"/>
      <c r="P62" s="157"/>
    </row>
    <row r="63" spans="1:16" x14ac:dyDescent="0.15">
      <c r="A63" s="157" t="s">
        <v>34</v>
      </c>
      <c r="B63" s="157">
        <f>'将来負担比率（分子）の構造'!I$44</f>
        <v>695</v>
      </c>
      <c r="C63" s="157"/>
      <c r="D63" s="157"/>
      <c r="E63" s="157">
        <f>'将来負担比率（分子）の構造'!J$44</f>
        <v>623</v>
      </c>
      <c r="F63" s="157"/>
      <c r="G63" s="157"/>
      <c r="H63" s="157">
        <f>'将来負担比率（分子）の構造'!K$44</f>
        <v>549</v>
      </c>
      <c r="I63" s="157"/>
      <c r="J63" s="157"/>
      <c r="K63" s="157">
        <f>'将来負担比率（分子）の構造'!L$44</f>
        <v>483</v>
      </c>
      <c r="L63" s="157"/>
      <c r="M63" s="157"/>
      <c r="N63" s="157">
        <f>'将来負担比率（分子）の構造'!M$44</f>
        <v>416</v>
      </c>
      <c r="O63" s="157"/>
      <c r="P63" s="157"/>
    </row>
    <row r="64" spans="1:16" x14ac:dyDescent="0.15">
      <c r="A64" s="157" t="s">
        <v>33</v>
      </c>
      <c r="B64" s="157">
        <f>'将来負担比率（分子）の構造'!I$43</f>
        <v>1229</v>
      </c>
      <c r="C64" s="157"/>
      <c r="D64" s="157"/>
      <c r="E64" s="157">
        <f>'将来負担比率（分子）の構造'!J$43</f>
        <v>1003</v>
      </c>
      <c r="F64" s="157"/>
      <c r="G64" s="157"/>
      <c r="H64" s="157">
        <f>'将来負担比率（分子）の構造'!K$43</f>
        <v>861</v>
      </c>
      <c r="I64" s="157"/>
      <c r="J64" s="157"/>
      <c r="K64" s="157">
        <f>'将来負担比率（分子）の構造'!L$43</f>
        <v>662</v>
      </c>
      <c r="L64" s="157"/>
      <c r="M64" s="157"/>
      <c r="N64" s="157">
        <f>'将来負担比率（分子）の構造'!M$43</f>
        <v>617</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2814</v>
      </c>
      <c r="C66" s="157"/>
      <c r="D66" s="157"/>
      <c r="E66" s="157">
        <f>'将来負担比率（分子）の構造'!J$41</f>
        <v>3031</v>
      </c>
      <c r="F66" s="157"/>
      <c r="G66" s="157"/>
      <c r="H66" s="157">
        <f>'将来負担比率（分子）の構造'!K$41</f>
        <v>3093</v>
      </c>
      <c r="I66" s="157"/>
      <c r="J66" s="157"/>
      <c r="K66" s="157">
        <f>'将来負担比率（分子）の構造'!L$41</f>
        <v>3349</v>
      </c>
      <c r="L66" s="157"/>
      <c r="M66" s="157"/>
      <c r="N66" s="157">
        <f>'将来負担比率（分子）の構造'!M$41</f>
        <v>3671</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1230</v>
      </c>
      <c r="C72" s="161">
        <f>基金残高に係る経年分析!G55</f>
        <v>1223</v>
      </c>
      <c r="D72" s="161">
        <f>基金残高に係る経年分析!H55</f>
        <v>1227</v>
      </c>
    </row>
    <row r="73" spans="1:16" x14ac:dyDescent="0.15">
      <c r="A73" s="160" t="s">
        <v>74</v>
      </c>
      <c r="B73" s="161">
        <f>基金残高に係る経年分析!F56</f>
        <v>79</v>
      </c>
      <c r="C73" s="161">
        <f>基金残高に係る経年分析!G56</f>
        <v>22</v>
      </c>
      <c r="D73" s="161">
        <f>基金残高に係る経年分析!H56</f>
        <v>32</v>
      </c>
    </row>
    <row r="74" spans="1:16" x14ac:dyDescent="0.15">
      <c r="A74" s="160" t="s">
        <v>75</v>
      </c>
      <c r="B74" s="161">
        <f>基金残高に係る経年分析!F57</f>
        <v>3308</v>
      </c>
      <c r="C74" s="161">
        <f>基金残高に係る経年分析!G57</f>
        <v>3258</v>
      </c>
      <c r="D74" s="161">
        <f>基金残高に係る経年分析!H57</f>
        <v>3439</v>
      </c>
    </row>
  </sheetData>
  <sheetProtection algorithmName="SHA-512" hashValue="lHxA2nM4XbhfzinHn60Aq4IhKggltHPHQw4B4A1AMwYF7l9TACwER4U166p4RhHlKZ6wkDNvHlkeGDsMVmv/rA==" saltValue="6Sgo54LAGtKmhV129XMaVg==" spinCount="100000"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JWS21022</cp:lastModifiedBy>
  <cp:lastPrinted>2026-03-25T00:33:24Z</cp:lastPrinted>
  <dcterms:created xsi:type="dcterms:W3CDTF">2026-02-26T09:45:24Z</dcterms:created>
  <dcterms:modified xsi:type="dcterms:W3CDTF">2026-10-01T01:46:44Z</dcterms:modified>
  <cp:category/>
</cp:coreProperties>
</file>